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ita.fedko.TNP\Desktop\"/>
    </mc:Choice>
  </mc:AlternateContent>
  <bookViews>
    <workbookView xWindow="0" yWindow="0" windowWidth="21570" windowHeight="754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O27" i="1"/>
  <c r="O29" i="1" s="1"/>
  <c r="N27" i="1"/>
  <c r="M27" i="1"/>
  <c r="M29" i="1" s="1"/>
  <c r="L27" i="1"/>
  <c r="L29" i="1" s="1"/>
  <c r="P29" i="1" l="1"/>
  <c r="P31" i="1"/>
  <c r="P30" i="1" l="1"/>
  <c r="P32" i="1" s="1"/>
  <c r="P33" i="1" l="1"/>
  <c r="P34" i="1" l="1"/>
  <c r="P35" i="1" s="1"/>
</calcChain>
</file>

<file path=xl/sharedStrings.xml><?xml version="1.0" encoding="utf-8"?>
<sst xmlns="http://schemas.openxmlformats.org/spreadsheetml/2006/main" count="93" uniqueCount="70">
  <si>
    <t>Vispārceltnieciskie darbi</t>
  </si>
  <si>
    <t>Tāme sastādīta:</t>
  </si>
  <si>
    <t>Tāme sastādīta 2019. gada tirgus cenās</t>
  </si>
  <si>
    <t>Objekta izmaksas Bez PVN:</t>
  </si>
  <si>
    <t>Darba</t>
  </si>
  <si>
    <t>Vienības izmaksa</t>
  </si>
  <si>
    <t>Kopējās izmaksas</t>
  </si>
  <si>
    <t>Nr.</t>
  </si>
  <si>
    <t>Normat.</t>
  </si>
  <si>
    <t>Darba un izdevumu nosaukums</t>
  </si>
  <si>
    <t>Vienība</t>
  </si>
  <si>
    <t>Daudz.</t>
  </si>
  <si>
    <t>Laika</t>
  </si>
  <si>
    <t>samaksa</t>
  </si>
  <si>
    <t>tai skaitā</t>
  </si>
  <si>
    <t>pielietotie materiāli, to daudzums</t>
  </si>
  <si>
    <t>norma</t>
  </si>
  <si>
    <t>likme</t>
  </si>
  <si>
    <t>Darba alga</t>
  </si>
  <si>
    <t>Materiāli</t>
  </si>
  <si>
    <t>Mehanismi</t>
  </si>
  <si>
    <t>Kopā</t>
  </si>
  <si>
    <t>ietilpība</t>
  </si>
  <si>
    <t>C/h</t>
  </si>
  <si>
    <t>€/h</t>
  </si>
  <si>
    <t>€</t>
  </si>
  <si>
    <t>C/st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</si>
  <si>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</si>
  <si>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</si>
  <si>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</si>
  <si>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</si>
  <si>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</si>
  <si>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</si>
  <si>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</si>
  <si>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</si>
  <si>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</si>
  <si>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</t>
  </si>
  <si>
    <t>Demontāžas, sagatavošanās darbi</t>
  </si>
  <si>
    <t xml:space="preserve"> Durvju demontāža</t>
  </si>
  <si>
    <t>kpl</t>
  </si>
  <si>
    <t>Būvgružu savākšana, utilizācija</t>
  </si>
  <si>
    <t>m3</t>
  </si>
  <si>
    <t>II</t>
  </si>
  <si>
    <t>Durvis</t>
  </si>
  <si>
    <t>Durvju montāža</t>
  </si>
  <si>
    <t>gb</t>
  </si>
  <si>
    <t>Palīgmateriāli</t>
  </si>
  <si>
    <t>kompl</t>
  </si>
  <si>
    <t>Kopā pa sadaļām €:</t>
  </si>
  <si>
    <t>Materiālu un būvgružu transporta izdevumi €:</t>
  </si>
  <si>
    <t>Tiešās izmaksas kopā €:</t>
  </si>
  <si>
    <t>Darba devēja sociālais nodoklis 24,09% €:</t>
  </si>
  <si>
    <t>t.sk.darba aizsardzība (1,5%)</t>
  </si>
  <si>
    <t>Pavisam kopā</t>
  </si>
  <si>
    <t>PVN (21%)</t>
  </si>
  <si>
    <t>Kopā ar PVN:</t>
  </si>
  <si>
    <t>Sastādīja:</t>
  </si>
  <si>
    <t xml:space="preserve">Lokālā tāme </t>
  </si>
  <si>
    <t>Uzņēmuma virsizdevumi % €:</t>
  </si>
  <si>
    <t xml:space="preserve"> Durvju montāža</t>
  </si>
  <si>
    <t>Durvju ailu apdare</t>
  </si>
  <si>
    <r>
      <t>Objekta adrese:</t>
    </r>
    <r>
      <rPr>
        <b/>
        <sz val="8"/>
        <color rgb="FF000000"/>
        <rFont val="Times New Roman"/>
        <family val="1"/>
        <charset val="186"/>
      </rPr>
      <t xml:space="preserve"> Talsu 2. vidusskola, K.Mīlenbaha iela 32, Talsi, Talsu novads. </t>
    </r>
  </si>
  <si>
    <r>
      <t>Būves nosaukums:</t>
    </r>
    <r>
      <rPr>
        <b/>
        <sz val="8"/>
        <color rgb="FF000000"/>
        <rFont val="Times New Roman"/>
        <family val="1"/>
        <charset val="186"/>
      </rPr>
      <t>Ugunsdrošu durvju montāža</t>
    </r>
  </si>
  <si>
    <t xml:space="preserve">1450 x 2390 Profilu sistēma: Ponzio PE78 EI30 (Design Line) Konstrukcijas tips: manuāli uz āru veramas divvirus durvis. Furnitūra: slēdzene, nospiežami rokturi EN 179, durvju aizvērējs aprīkots ar secīgās aizvēršanās funkciju. Krāsa: silver RAL 9006 / RAL 9006 Stiklojums: 1k Contraflam CF30 EI30 /16mm/ </t>
  </si>
  <si>
    <t>Objekta nosaukums: Ugunsdrošu EI 30 aluminija durvju montāža</t>
  </si>
  <si>
    <t>1260 x 2050 Profilu sistēma: Ugunsdrošas EI30 (Design Line) Konstrukcijas tips: manuāli uz āru veramas vienvirus durvis. Furnitūra: slēdzene, nospiežami rokturi EN 179, durvju aizvērējs GEZE TS 4000. Krāsa: silver RAL 9006 / RAL 9006 Stiklojums: 1k Contraflam CF30 EI30 /16mm/</t>
  </si>
  <si>
    <t xml:space="preserve">1260 x 2110 Profilu sistēma:  Ugunsdrošas EI30 (Design Line) Konstrukcijas tips: manuāli uz āru veramas vienvirus durvis. Furnitūra: slēdzene, nospiežami rokturi EN 179, durvju aizvērējs GEZE TS 4000. Krāsa: silver RAL 9006 / RAL 9006 Stiklojums: 1k Contraflam CF30 EI30 /16mm/ </t>
  </si>
  <si>
    <t>1260 x 2130 Profilu sistēma:  Ugunsdrošas EI30 (Design Line) Konstrukcijas tips: manuāli uz āru veramas vienvirus durvis. Furnitūra: slēdzene, nospiežami rokturi EN 179, durvju aizvērējs GEZE TS 4000. Krāsa: silver RAL 9006 / RAL 9006 Stiklojums: 1k Contraflam CF30 EI30 /16mm/</t>
  </si>
  <si>
    <t xml:space="preserve">1450 x 2360 Profilu sistēma:  Ugunsdrošas EI30 (Design Line) Konstrukcijas tips: manuāli uz āru veramas divvirus durvis. Furnitūra: slēdzene, nospiežami rokturi EN 179, durvju aizvērējs aprīkots ar secīgās aizvēršanās funkciju. Krāsa: silver RAL 9006 / RAL 9006 Stiklojums: 1k Contraflam CF30 EI30 /16mm/ </t>
  </si>
  <si>
    <t>1450 x 2370 Profilu sistēma:  Ugunsdrošas EI30 (Design Line) Konstrukcijas tips: manuāli uz āru veramas divvirus durvis. Furnitūra: slēdzene, nospiežami rokturi EN 179, durvju aizvērējs aprīkots ar secīgās aizvēršanās funkciju. Krāsa: silver RAL 9006 / RAL 9006 Stiklojums: 1k Contraflam CF30 EI30 /16mm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</si>
</sst>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186"/>
      <scheme val="minor"/>
    </font>
    <font>
      <sz val="14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u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Arial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Border="0" applyProtection="0"/>
    <xf numFmtId="0" fontId="9" fillId="0" borderId="0" applyNumberFormat="0" applyBorder="0" applyProtection="0"/>
  </cellStyleXfs>
  <cellXfs count="93">
    <xf numFmtId="0" fontId="0" fillId="0" borderId="0" xfId="0"/>
    <xf numFmtId="2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2" fontId="3" fillId="0" borderId="0" xfId="0" applyNumberFormat="1" applyFont="1" applyFill="1"/>
    <xf numFmtId="2" fontId="5" fillId="0" borderId="0" xfId="0" applyNumberFormat="1" applyFont="1"/>
    <xf numFmtId="2" fontId="3" fillId="0" borderId="0" xfId="0" applyNumberFormat="1" applyFont="1" applyAlignment="1">
      <alignment horizontal="right"/>
    </xf>
    <xf numFmtId="0" fontId="5" fillId="2" borderId="2" xfId="0" applyFont="1" applyFill="1" applyBorder="1"/>
    <xf numFmtId="49" fontId="5" fillId="2" borderId="2" xfId="0" applyNumberFormat="1" applyFont="1" applyFill="1" applyBorder="1" applyAlignment="1">
      <alignment horizontal="center"/>
    </xf>
    <xf numFmtId="49" fontId="5" fillId="2" borderId="3" xfId="0" applyNumberFormat="1" applyFont="1" applyFill="1" applyBorder="1"/>
    <xf numFmtId="2" fontId="5" fillId="2" borderId="2" xfId="0" applyNumberFormat="1" applyFont="1" applyFill="1" applyBorder="1"/>
    <xf numFmtId="2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/>
    <xf numFmtId="2" fontId="5" fillId="2" borderId="4" xfId="0" applyNumberFormat="1" applyFont="1" applyFill="1" applyBorder="1"/>
    <xf numFmtId="2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8" xfId="0" applyNumberFormat="1" applyFont="1" applyFill="1" applyBorder="1"/>
    <xf numFmtId="49" fontId="5" fillId="2" borderId="7" xfId="0" applyNumberFormat="1" applyFont="1" applyFill="1" applyBorder="1"/>
    <xf numFmtId="2" fontId="5" fillId="2" borderId="7" xfId="0" applyNumberFormat="1" applyFont="1" applyFill="1" applyBorder="1"/>
    <xf numFmtId="2" fontId="5" fillId="2" borderId="8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/>
    </xf>
    <xf numFmtId="2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2" fontId="5" fillId="0" borderId="10" xfId="0" applyNumberFormat="1" applyFont="1" applyBorder="1" applyAlignment="1" applyProtection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12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horizontal="right" vertical="center"/>
    </xf>
    <xf numFmtId="4" fontId="5" fillId="0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" fontId="5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5" fillId="3" borderId="0" xfId="0" applyFont="1" applyFill="1" applyAlignment="1">
      <alignment horizontal="left" vertical="center" wrapText="1"/>
    </xf>
    <xf numFmtId="2" fontId="10" fillId="0" borderId="0" xfId="0" applyNumberFormat="1" applyFont="1"/>
    <xf numFmtId="2" fontId="11" fillId="0" borderId="10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6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0" xfId="0" applyFill="1"/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2" fontId="5" fillId="2" borderId="2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0" fontId="0" fillId="3" borderId="0" xfId="0" applyFill="1"/>
  </cellXfs>
  <cellStyles count="3">
    <cellStyle name="Normal_tame,  PII Papardīte fasādes siltinšana" xfId="1"/>
    <cellStyle name="Parasts" xfId="0" builtinId="0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Normal="100" workbookViewId="0">
      <selection activeCell="R23" sqref="R23"/>
    </sheetView>
  </sheetViews>
  <sheetFormatPr defaultRowHeight="15"/>
  <cols>
    <col min="3" max="3" width="27.5703125" customWidth="1"/>
  </cols>
  <sheetData>
    <row r="1" spans="1:16" ht="18.75">
      <c r="A1" s="83" t="s">
        <v>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8.7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>
      <c r="A3" s="85" t="s">
        <v>62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1"/>
      <c r="M3" s="1"/>
      <c r="N3" s="1"/>
      <c r="O3" s="1"/>
      <c r="P3" s="1"/>
    </row>
    <row r="4" spans="1:16">
      <c r="A4" s="86" t="s">
        <v>64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1"/>
      <c r="M4" s="1"/>
      <c r="N4" s="1"/>
      <c r="O4" s="1"/>
      <c r="P4" s="1"/>
    </row>
    <row r="5" spans="1:16">
      <c r="A5" s="85" t="s">
        <v>61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"/>
      <c r="M5" s="1"/>
      <c r="N5" s="1"/>
      <c r="O5" s="1"/>
      <c r="P5" s="1"/>
    </row>
    <row r="6" spans="1:16">
      <c r="A6" s="2"/>
      <c r="B6" s="2"/>
      <c r="C6" s="2"/>
      <c r="D6" s="3"/>
      <c r="E6" s="1"/>
      <c r="F6" s="1"/>
      <c r="G6" s="1"/>
      <c r="H6" s="4"/>
      <c r="I6" s="4"/>
      <c r="J6" s="4"/>
      <c r="K6" s="5"/>
      <c r="L6" s="5"/>
      <c r="M6" s="5"/>
      <c r="N6" s="6" t="s">
        <v>1</v>
      </c>
      <c r="O6" s="82"/>
      <c r="P6" s="82"/>
    </row>
    <row r="7" spans="1:16">
      <c r="A7" s="87" t="s">
        <v>2</v>
      </c>
      <c r="B7" s="87"/>
      <c r="C7" s="87"/>
      <c r="D7" s="3"/>
      <c r="E7" s="1"/>
      <c r="F7" s="1"/>
      <c r="G7" s="1"/>
      <c r="H7" s="4"/>
      <c r="I7" s="4"/>
      <c r="J7" s="4"/>
      <c r="K7" s="5"/>
      <c r="L7" s="5"/>
      <c r="M7" s="5"/>
      <c r="N7" s="6" t="s">
        <v>3</v>
      </c>
      <c r="O7" s="88"/>
      <c r="P7" s="88"/>
    </row>
    <row r="8" spans="1:16">
      <c r="A8" s="7"/>
      <c r="B8" s="8"/>
      <c r="C8" s="9"/>
      <c r="D8" s="7"/>
      <c r="E8" s="10"/>
      <c r="F8" s="10"/>
      <c r="G8" s="11" t="s">
        <v>4</v>
      </c>
      <c r="H8" s="89" t="s">
        <v>5</v>
      </c>
      <c r="I8" s="89"/>
      <c r="J8" s="89"/>
      <c r="K8" s="89"/>
      <c r="L8" s="12"/>
      <c r="M8" s="89" t="s">
        <v>6</v>
      </c>
      <c r="N8" s="89"/>
      <c r="O8" s="89"/>
      <c r="P8" s="89"/>
    </row>
    <row r="9" spans="1:16">
      <c r="A9" s="13" t="s">
        <v>7</v>
      </c>
      <c r="B9" s="14" t="s">
        <v>8</v>
      </c>
      <c r="C9" s="15" t="s">
        <v>9</v>
      </c>
      <c r="D9" s="14" t="s">
        <v>10</v>
      </c>
      <c r="E9" s="16" t="s">
        <v>11</v>
      </c>
      <c r="F9" s="16" t="s">
        <v>12</v>
      </c>
      <c r="G9" s="16" t="s">
        <v>13</v>
      </c>
      <c r="H9" s="90" t="s">
        <v>14</v>
      </c>
      <c r="I9" s="90"/>
      <c r="J9" s="90"/>
      <c r="K9" s="90"/>
      <c r="L9" s="17" t="s">
        <v>4</v>
      </c>
      <c r="M9" s="90" t="s">
        <v>14</v>
      </c>
      <c r="N9" s="90"/>
      <c r="O9" s="90"/>
      <c r="P9" s="90"/>
    </row>
    <row r="10" spans="1:16">
      <c r="A10" s="13"/>
      <c r="B10" s="14"/>
      <c r="C10" s="15" t="s">
        <v>15</v>
      </c>
      <c r="D10" s="18"/>
      <c r="E10" s="19"/>
      <c r="F10" s="17" t="s">
        <v>16</v>
      </c>
      <c r="G10" s="17" t="s">
        <v>17</v>
      </c>
      <c r="H10" s="17" t="s">
        <v>18</v>
      </c>
      <c r="I10" s="16" t="s">
        <v>19</v>
      </c>
      <c r="J10" s="16" t="s">
        <v>20</v>
      </c>
      <c r="K10" s="16" t="s">
        <v>21</v>
      </c>
      <c r="L10" s="17" t="s">
        <v>22</v>
      </c>
      <c r="M10" s="17" t="s">
        <v>18</v>
      </c>
      <c r="N10" s="11" t="s">
        <v>19</v>
      </c>
      <c r="O10" s="11" t="s">
        <v>20</v>
      </c>
      <c r="P10" s="20" t="s">
        <v>21</v>
      </c>
    </row>
    <row r="11" spans="1:16">
      <c r="A11" s="21"/>
      <c r="B11" s="22"/>
      <c r="C11" s="23"/>
      <c r="D11" s="24"/>
      <c r="E11" s="25"/>
      <c r="F11" s="26" t="s">
        <v>23</v>
      </c>
      <c r="G11" s="27" t="s">
        <v>24</v>
      </c>
      <c r="H11" s="27" t="s">
        <v>25</v>
      </c>
      <c r="I11" s="28" t="s">
        <v>25</v>
      </c>
      <c r="J11" s="28" t="s">
        <v>25</v>
      </c>
      <c r="K11" s="28" t="s">
        <v>25</v>
      </c>
      <c r="L11" s="27" t="s">
        <v>26</v>
      </c>
      <c r="M11" s="27" t="s">
        <v>25</v>
      </c>
      <c r="N11" s="27" t="s">
        <v>25</v>
      </c>
      <c r="O11" s="27" t="s">
        <v>25</v>
      </c>
      <c r="P11" s="26" t="s">
        <v>25</v>
      </c>
    </row>
    <row r="12" spans="1:16">
      <c r="A12" s="29">
        <v>1</v>
      </c>
      <c r="B12" s="30">
        <v>2</v>
      </c>
      <c r="C12" s="30">
        <v>3</v>
      </c>
      <c r="D12" s="30">
        <v>4</v>
      </c>
      <c r="E12" s="29">
        <v>5</v>
      </c>
      <c r="F12" s="29">
        <v>6</v>
      </c>
      <c r="G12" s="29">
        <v>7</v>
      </c>
      <c r="H12" s="31" t="s">
        <v>27</v>
      </c>
      <c r="I12" s="31" t="s">
        <v>28</v>
      </c>
      <c r="J12" s="31" t="s">
        <v>29</v>
      </c>
      <c r="K12" s="30" t="s">
        <v>30</v>
      </c>
      <c r="L12" s="30" t="s">
        <v>31</v>
      </c>
      <c r="M12" s="30" t="s">
        <v>32</v>
      </c>
      <c r="N12" s="30" t="s">
        <v>33</v>
      </c>
      <c r="O12" s="30" t="s">
        <v>34</v>
      </c>
      <c r="P12" s="30" t="s">
        <v>35</v>
      </c>
    </row>
    <row r="13" spans="1:16" ht="24.75" customHeight="1">
      <c r="A13" s="29">
        <v>1</v>
      </c>
      <c r="B13" s="32" t="s">
        <v>36</v>
      </c>
      <c r="C13" s="33" t="s">
        <v>37</v>
      </c>
      <c r="D13" s="30"/>
      <c r="E13" s="29"/>
      <c r="F13" s="29"/>
      <c r="G13" s="29"/>
      <c r="H13" s="31"/>
      <c r="I13" s="31"/>
      <c r="J13" s="31"/>
      <c r="K13" s="30"/>
      <c r="L13" s="30"/>
      <c r="M13" s="30"/>
      <c r="N13" s="30"/>
      <c r="O13" s="30"/>
      <c r="P13" s="30"/>
    </row>
    <row r="14" spans="1:16">
      <c r="A14" s="29">
        <v>2</v>
      </c>
      <c r="B14" s="30" t="s">
        <v>8</v>
      </c>
      <c r="C14" s="34" t="s">
        <v>38</v>
      </c>
      <c r="D14" s="29" t="s">
        <v>39</v>
      </c>
      <c r="E14" s="35">
        <v>6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ht="18.75" customHeight="1">
      <c r="A15" s="29">
        <v>3</v>
      </c>
      <c r="B15" s="30"/>
      <c r="C15" s="36" t="s">
        <v>40</v>
      </c>
      <c r="D15" s="30" t="s">
        <v>41</v>
      </c>
      <c r="E15" s="37">
        <v>0.5</v>
      </c>
      <c r="F15" s="38"/>
      <c r="G15" s="38"/>
      <c r="H15" s="38"/>
      <c r="I15" s="38"/>
      <c r="J15" s="39"/>
      <c r="K15" s="40"/>
      <c r="L15" s="39"/>
      <c r="M15" s="39"/>
      <c r="N15" s="39"/>
      <c r="O15" s="39"/>
      <c r="P15" s="40"/>
    </row>
    <row r="16" spans="1:16">
      <c r="A16" s="29">
        <v>4</v>
      </c>
      <c r="B16" s="32" t="s">
        <v>42</v>
      </c>
      <c r="C16" s="41" t="s">
        <v>43</v>
      </c>
      <c r="D16" s="29"/>
      <c r="E16" s="35"/>
      <c r="F16" s="35"/>
      <c r="G16" s="35"/>
      <c r="H16" s="42"/>
      <c r="I16" s="35"/>
      <c r="J16" s="35"/>
      <c r="K16" s="42"/>
      <c r="L16" s="42"/>
      <c r="M16" s="42"/>
      <c r="N16" s="42"/>
      <c r="O16" s="42"/>
      <c r="P16" s="42"/>
    </row>
    <row r="17" spans="1:16">
      <c r="A17" s="29">
        <v>5</v>
      </c>
      <c r="B17" s="29" t="s">
        <v>8</v>
      </c>
      <c r="C17" s="43" t="s">
        <v>44</v>
      </c>
      <c r="D17" s="29" t="s">
        <v>39</v>
      </c>
      <c r="E17" s="35">
        <v>6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17.75" customHeight="1">
      <c r="A18" s="29">
        <v>6</v>
      </c>
      <c r="B18" s="44"/>
      <c r="C18" s="45" t="s">
        <v>65</v>
      </c>
      <c r="D18" s="46" t="s">
        <v>45</v>
      </c>
      <c r="E18" s="47">
        <v>1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ht="114" customHeight="1">
      <c r="A19" s="29">
        <v>7</v>
      </c>
      <c r="B19" s="44"/>
      <c r="C19" s="45" t="s">
        <v>66</v>
      </c>
      <c r="D19" s="46" t="s">
        <v>45</v>
      </c>
      <c r="E19" s="47">
        <v>1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ht="117" customHeight="1">
      <c r="A20" s="29">
        <v>8</v>
      </c>
      <c r="B20" s="44"/>
      <c r="C20" s="45" t="s">
        <v>67</v>
      </c>
      <c r="D20" s="46" t="s">
        <v>45</v>
      </c>
      <c r="E20" s="47">
        <v>1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129.75" customHeight="1">
      <c r="A21" s="29">
        <v>9</v>
      </c>
      <c r="B21" s="44"/>
      <c r="C21" s="45" t="s">
        <v>63</v>
      </c>
      <c r="D21" s="46" t="s">
        <v>45</v>
      </c>
      <c r="E21" s="47">
        <v>1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ht="126.75" customHeight="1">
      <c r="A22" s="29">
        <v>10</v>
      </c>
      <c r="B22" s="44"/>
      <c r="C22" s="45" t="s">
        <v>68</v>
      </c>
      <c r="D22" s="46" t="s">
        <v>45</v>
      </c>
      <c r="E22" s="47">
        <v>1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ht="124.5" customHeight="1">
      <c r="A23" s="29">
        <v>11</v>
      </c>
      <c r="B23" s="29"/>
      <c r="C23" s="81" t="s">
        <v>69</v>
      </c>
      <c r="D23" s="29" t="s">
        <v>45</v>
      </c>
      <c r="E23" s="35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>
      <c r="A24" s="29">
        <v>13</v>
      </c>
      <c r="B24" s="29"/>
      <c r="C24" s="79" t="s">
        <v>59</v>
      </c>
      <c r="D24" s="29" t="s">
        <v>45</v>
      </c>
      <c r="E24" s="35">
        <v>6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>
      <c r="A25" s="29">
        <v>14</v>
      </c>
      <c r="B25" s="29"/>
      <c r="C25" s="80" t="s">
        <v>60</v>
      </c>
      <c r="D25" s="29" t="s">
        <v>45</v>
      </c>
      <c r="E25" s="35">
        <v>6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>
      <c r="A26" s="29">
        <v>15</v>
      </c>
      <c r="B26" s="29"/>
      <c r="C26" s="36" t="s">
        <v>46</v>
      </c>
      <c r="D26" s="29" t="s">
        <v>47</v>
      </c>
      <c r="E26" s="35">
        <v>6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>
      <c r="A27" s="48"/>
      <c r="B27" s="48"/>
      <c r="C27" s="48"/>
      <c r="D27" s="48"/>
      <c r="E27" s="49"/>
      <c r="F27" s="50"/>
      <c r="G27" s="50"/>
      <c r="H27" s="51"/>
      <c r="I27" s="51"/>
      <c r="J27" s="51"/>
      <c r="K27" s="52" t="s">
        <v>48</v>
      </c>
      <c r="L27" s="53">
        <f>SUM(L16:L26)</f>
        <v>0</v>
      </c>
      <c r="M27" s="53">
        <f>SUM(M16:M26)</f>
        <v>0</v>
      </c>
      <c r="N27" s="53">
        <f>SUM(N16:N26)</f>
        <v>0</v>
      </c>
      <c r="O27" s="53">
        <f>SUM(O16:O26)</f>
        <v>0</v>
      </c>
      <c r="P27" s="53">
        <f>SUM(P16:P26)</f>
        <v>0</v>
      </c>
    </row>
    <row r="28" spans="1:16">
      <c r="A28" s="54"/>
      <c r="B28" s="54"/>
      <c r="C28" s="55"/>
      <c r="D28" s="54"/>
      <c r="E28" s="50"/>
      <c r="F28" s="50"/>
      <c r="G28" s="50"/>
      <c r="H28" s="56"/>
      <c r="I28" s="56"/>
      <c r="J28" s="56"/>
      <c r="K28" s="57" t="s">
        <v>49</v>
      </c>
      <c r="L28" s="58"/>
      <c r="M28" s="58"/>
      <c r="N28" s="58">
        <v>0</v>
      </c>
      <c r="O28" s="58"/>
      <c r="P28" s="59"/>
    </row>
    <row r="29" spans="1:16">
      <c r="A29" s="54"/>
      <c r="B29" s="54"/>
      <c r="C29" s="60"/>
      <c r="D29" s="54"/>
      <c r="E29" s="50"/>
      <c r="F29" s="50"/>
      <c r="G29" s="50"/>
      <c r="H29" s="56"/>
      <c r="I29" s="56"/>
      <c r="J29" s="61"/>
      <c r="K29" s="61" t="s">
        <v>50</v>
      </c>
      <c r="L29" s="53">
        <f>L27</f>
        <v>0</v>
      </c>
      <c r="M29" s="62">
        <f>M27</f>
        <v>0</v>
      </c>
      <c r="N29" s="62">
        <v>0</v>
      </c>
      <c r="O29" s="62">
        <f>O27+O28</f>
        <v>0</v>
      </c>
      <c r="P29" s="62">
        <f>M29+N29+O29</f>
        <v>0</v>
      </c>
    </row>
    <row r="30" spans="1:16">
      <c r="A30" s="54"/>
      <c r="B30" s="54"/>
      <c r="C30" s="63"/>
      <c r="D30" s="54"/>
      <c r="E30" s="64"/>
      <c r="F30" s="64"/>
      <c r="G30" s="5"/>
      <c r="H30" s="65"/>
      <c r="I30" s="65"/>
      <c r="J30" s="65"/>
      <c r="K30" s="64"/>
      <c r="L30" s="66"/>
      <c r="M30" s="67"/>
      <c r="N30" s="68"/>
      <c r="O30" s="68" t="s">
        <v>58</v>
      </c>
      <c r="P30" s="69">
        <f>ROUND(0.1*P29,2)</f>
        <v>0</v>
      </c>
    </row>
    <row r="31" spans="1:16">
      <c r="A31" s="54"/>
      <c r="B31" s="54"/>
      <c r="C31" s="63"/>
      <c r="D31" s="54"/>
      <c r="E31" s="64"/>
      <c r="F31" s="64"/>
      <c r="G31" s="5"/>
      <c r="H31" s="65"/>
      <c r="I31" s="65"/>
      <c r="J31" s="65"/>
      <c r="K31" s="64"/>
      <c r="L31" s="66"/>
      <c r="M31" s="67"/>
      <c r="N31" s="68"/>
      <c r="O31" s="68" t="s">
        <v>51</v>
      </c>
      <c r="P31" s="69">
        <f>ROUND(0.2409*M29,2)</f>
        <v>0</v>
      </c>
    </row>
    <row r="32" spans="1:16">
      <c r="A32" s="54"/>
      <c r="B32" s="54"/>
      <c r="C32" s="60"/>
      <c r="D32" s="54"/>
      <c r="E32" s="64"/>
      <c r="F32" s="64"/>
      <c r="G32" s="5"/>
      <c r="H32" s="65"/>
      <c r="I32" s="65"/>
      <c r="J32" s="65"/>
      <c r="K32" s="64"/>
      <c r="L32" s="70"/>
      <c r="M32" s="91" t="s">
        <v>52</v>
      </c>
      <c r="N32" s="91"/>
      <c r="O32" s="91"/>
      <c r="P32" s="69">
        <f>P30*0.015</f>
        <v>0</v>
      </c>
    </row>
    <row r="33" spans="1:16">
      <c r="A33" s="71"/>
      <c r="B33" s="72"/>
      <c r="C33" s="72"/>
      <c r="D33" s="72"/>
      <c r="E33" s="5"/>
      <c r="F33" s="5"/>
      <c r="G33" s="5"/>
      <c r="H33" s="65"/>
      <c r="I33" s="65"/>
      <c r="J33" s="65"/>
      <c r="K33" s="5"/>
      <c r="L33" s="70"/>
      <c r="M33" s="91" t="s">
        <v>53</v>
      </c>
      <c r="N33" s="91"/>
      <c r="O33" s="91"/>
      <c r="P33" s="69">
        <f>SUM(P29:P32)</f>
        <v>0</v>
      </c>
    </row>
    <row r="34" spans="1:16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4"/>
      <c r="M34" s="91" t="s">
        <v>54</v>
      </c>
      <c r="N34" s="91"/>
      <c r="O34" s="91"/>
      <c r="P34" s="75">
        <f>P33*0.21</f>
        <v>0</v>
      </c>
    </row>
    <row r="35" spans="1:16">
      <c r="A35" s="73"/>
      <c r="B35" s="92"/>
      <c r="C35" s="92"/>
      <c r="D35" s="92"/>
      <c r="E35" s="73"/>
      <c r="F35" s="73"/>
      <c r="G35" s="73"/>
      <c r="H35" s="73"/>
      <c r="I35" s="73"/>
      <c r="J35" s="73"/>
      <c r="K35" s="73"/>
      <c r="L35" s="74"/>
      <c r="M35" s="91" t="s">
        <v>55</v>
      </c>
      <c r="N35" s="91"/>
      <c r="O35" s="91"/>
      <c r="P35" s="75">
        <f>SUM(P33:P34)</f>
        <v>0</v>
      </c>
    </row>
    <row r="36" spans="1:16">
      <c r="A36" s="76" t="s">
        <v>56</v>
      </c>
      <c r="B36" s="76"/>
      <c r="C36" s="76"/>
      <c r="D36" s="76"/>
      <c r="E36" s="76"/>
      <c r="F36" s="77"/>
      <c r="G36" s="77"/>
      <c r="H36" s="77"/>
      <c r="I36" s="77"/>
      <c r="J36" s="77"/>
      <c r="K36" s="77"/>
      <c r="L36" s="78"/>
      <c r="M36" s="78"/>
      <c r="N36" s="60"/>
      <c r="O36" s="60"/>
      <c r="P36" s="51"/>
    </row>
  </sheetData>
  <mergeCells count="17">
    <mergeCell ref="M32:O32"/>
    <mergeCell ref="M33:O33"/>
    <mergeCell ref="M34:O34"/>
    <mergeCell ref="B35:D35"/>
    <mergeCell ref="M35:O35"/>
    <mergeCell ref="A7:C7"/>
    <mergeCell ref="O7:P7"/>
    <mergeCell ref="H8:K8"/>
    <mergeCell ref="M8:P8"/>
    <mergeCell ref="H9:K9"/>
    <mergeCell ref="M9:P9"/>
    <mergeCell ref="O6:P6"/>
    <mergeCell ref="A1:P1"/>
    <mergeCell ref="A2:P2"/>
    <mergeCell ref="A3:K3"/>
    <mergeCell ref="A4:K4"/>
    <mergeCell ref="A5:K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Inita Fedko</cp:lastModifiedBy>
  <dcterms:created xsi:type="dcterms:W3CDTF">2019-08-27T10:47:14Z</dcterms:created>
  <dcterms:modified xsi:type="dcterms:W3CDTF">2020-04-09T08:56:15Z</dcterms:modified>
</cp:coreProperties>
</file>