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64 Zaļā saule atjaunošana\"/>
    </mc:Choice>
  </mc:AlternateContent>
  <xr:revisionPtr revIDLastSave="0" documentId="13_ncr:1_{6EFC40D5-5D2D-4D60-811E-9CA653DCF185}" xr6:coauthVersionLast="47" xr6:coauthVersionMax="47" xr10:uidLastSave="{00000000-0000-0000-0000-000000000000}"/>
  <bookViews>
    <workbookView xWindow="-108" yWindow="-108" windowWidth="23256" windowHeight="12456" tabRatio="909" xr2:uid="{00000000-000D-0000-FFFF-FFFF00000000}"/>
  </bookViews>
  <sheets>
    <sheet name="1" sheetId="184" r:id="rId1"/>
  </sheets>
  <definedNames>
    <definedName name="aaa">#REF!</definedName>
    <definedName name="beigas" localSheetId="0">#REF!</definedName>
    <definedName name="beigas">#REF!</definedName>
    <definedName name="_xlnm.Print_Area" localSheetId="0">'1'!$A$1:$O$49</definedName>
    <definedName name="velv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84" l="1"/>
  <c r="D30" i="184"/>
  <c r="D24" i="184" l="1"/>
  <c r="D21" i="184"/>
  <c r="D20" i="184"/>
  <c r="A20" i="184"/>
  <c r="A21" i="184" s="1"/>
  <c r="A22" i="184" s="1"/>
  <c r="A23" i="184" s="1"/>
  <c r="A24" i="184" s="1"/>
  <c r="A25" i="184" s="1"/>
  <c r="A26" i="184" s="1"/>
  <c r="A27" i="184" s="1"/>
  <c r="A28" i="184" s="1"/>
  <c r="A29" i="184" s="1"/>
  <c r="A30" i="184" s="1"/>
  <c r="A31" i="184" s="1"/>
  <c r="A32" i="184" s="1"/>
  <c r="A33" i="184" s="1"/>
  <c r="A34" i="184" s="1"/>
  <c r="A35" i="184" s="1"/>
  <c r="K37" i="184" l="1"/>
  <c r="L37" i="184" l="1"/>
  <c r="N37" i="184" l="1"/>
  <c r="P37" i="184"/>
  <c r="Q37" i="184"/>
  <c r="O37" i="184"/>
  <c r="M37" i="184" l="1"/>
  <c r="O38" i="184"/>
  <c r="O39" i="184"/>
  <c r="O40" i="184" l="1"/>
  <c r="O41" i="184" s="1"/>
  <c r="O42" i="184" s="1"/>
</calcChain>
</file>

<file path=xl/sharedStrings.xml><?xml version="1.0" encoding="utf-8"?>
<sst xmlns="http://schemas.openxmlformats.org/spreadsheetml/2006/main" count="64" uniqueCount="49">
  <si>
    <t>Mērvienība</t>
  </si>
  <si>
    <t>Daudzums</t>
  </si>
  <si>
    <t>Nr. p. k.</t>
  </si>
  <si>
    <t>Darba nosaukums (apraksts)</t>
  </si>
  <si>
    <t>Vienības izmaksas</t>
  </si>
  <si>
    <t>Kopā uz visu apjomu</t>
  </si>
  <si>
    <t>Laika norma (c/h)</t>
  </si>
  <si>
    <t>Darbietilpība (c/h)</t>
  </si>
  <si>
    <t>gb</t>
  </si>
  <si>
    <t>m2</t>
  </si>
  <si>
    <t>m3</t>
  </si>
  <si>
    <t>Darba alga (€)</t>
  </si>
  <si>
    <t>Mehānismi (€)</t>
  </si>
  <si>
    <t>Darba samaksas likme (€/h)</t>
  </si>
  <si>
    <t>Kopā (€)</t>
  </si>
  <si>
    <t>Summa (€)</t>
  </si>
  <si>
    <t>kompl.</t>
  </si>
  <si>
    <t>Būvizstrādājumi (€)</t>
  </si>
  <si>
    <t>m²</t>
  </si>
  <si>
    <t>Virsizdevumi 10 %, t.sk. darba aizsardzība (EUR):</t>
  </si>
  <si>
    <t>Peļņa 5 % (EUR):</t>
  </si>
  <si>
    <t>Kopā (EUR):</t>
  </si>
  <si>
    <t>PVN 21 % (EUR):</t>
  </si>
  <si>
    <t>Tiešās izmaksas kopā, t. sk. darba devēja sociālais nodoklis (23,59%):</t>
  </si>
  <si>
    <t>Horizontālās hidroizolācijas ierīkošana 2 kārtās</t>
  </si>
  <si>
    <t>RUBEROĪDS RPP- 300 (15m2)</t>
  </si>
  <si>
    <t>Tenax Hidroizols T 25L bituma mastika</t>
  </si>
  <si>
    <t>Elementu montāža no brusām stiprinot ar skavām, metāla kalumiem</t>
  </si>
  <si>
    <t>Kokmateriāli, GL24</t>
  </si>
  <si>
    <t>Kokmateriāli, C24</t>
  </si>
  <si>
    <t>Celtnis</t>
  </si>
  <si>
    <t>h</t>
  </si>
  <si>
    <t>Tehnikas mobilizācija</t>
  </si>
  <si>
    <t>Apaļā elementa izgatavošana</t>
  </si>
  <si>
    <t>Apdares dēļu krāsošana</t>
  </si>
  <si>
    <t>Antiseptiķis kokam Vivaprotekt 10l</t>
  </si>
  <si>
    <t>Antiseptiķis kokam Kolorex 9l (tonēta)</t>
  </si>
  <si>
    <t>Materiālu transports</t>
  </si>
  <si>
    <t>Atsaišu montāža</t>
  </si>
  <si>
    <t>Materiālu pārvietošana no stāvlaukuma līdz būvobjektam</t>
  </si>
  <si>
    <t>Stiprinājumi (skrūves, tapas)</t>
  </si>
  <si>
    <t>Esošo metāla stiprinājumu elementu attīrīšana, gruntēšana, krāsošana</t>
  </si>
  <si>
    <t>Darbu apjomu tāme</t>
  </si>
  <si>
    <t>Vides objekta "Zaļā saule" atjaunošanas darbi</t>
  </si>
  <si>
    <t>Objekta nosaukums: vides objekta "Zaļā saule" atjaunošanas darbi</t>
  </si>
  <si>
    <t>2.pielikums</t>
  </si>
  <si>
    <t>Cenu aptaujai “Vides objekta “Zaļā saule” atjaunošanas darbi, Strazdes pagastā, Talsu novadā”</t>
  </si>
  <si>
    <t>Objekta adrese: Talsu novads, Strazdes pagasts</t>
  </si>
  <si>
    <t>identifikācijas Nr. TNPz 2023/65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</si>
</sst>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9">
    <font>
      <sz val="10"/>
      <name val="Arial"/>
      <charset val="186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sz val="10"/>
      <name val="Tahoma"/>
      <family val="2"/>
      <charset val="186"/>
    </font>
    <font>
      <sz val="10"/>
      <name val="Helv"/>
    </font>
    <font>
      <sz val="9"/>
      <name val="Tahoma"/>
      <family val="2"/>
      <charset val="186"/>
    </font>
    <font>
      <sz val="10"/>
      <name val="Arial"/>
      <family val="2"/>
      <charset val="186"/>
    </font>
    <font>
      <sz val="12"/>
      <name val="LaMelior"/>
      <charset val="186"/>
    </font>
    <font>
      <sz val="10"/>
      <name val="Times New Roman"/>
      <family val="1"/>
      <charset val="186"/>
    </font>
    <font>
      <sz val="12"/>
      <name val="Courier New"/>
      <family val="3"/>
      <charset val="186"/>
    </font>
    <font>
      <sz val="10"/>
      <name val="Arial"/>
      <family val="2"/>
    </font>
    <font>
      <sz val="9"/>
      <color indexed="10"/>
      <name val="Tahoma"/>
      <family val="2"/>
      <charset val="186"/>
    </font>
    <font>
      <b/>
      <sz val="9"/>
      <name val="Tahoma"/>
      <family val="2"/>
      <charset val="186"/>
    </font>
    <font>
      <b/>
      <sz val="14"/>
      <name val="Tahoma"/>
      <family val="2"/>
      <charset val="186"/>
    </font>
    <font>
      <sz val="9"/>
      <color rgb="FFC00000"/>
      <name val="Tahoma"/>
      <family val="2"/>
      <charset val="186"/>
    </font>
    <font>
      <b/>
      <sz val="9"/>
      <color rgb="FFC00000"/>
      <name val="Tahoma"/>
      <family val="2"/>
      <charset val="186"/>
    </font>
    <font>
      <sz val="9"/>
      <color indexed="8"/>
      <name val="Tahoma"/>
      <family val="2"/>
      <charset val="186"/>
    </font>
    <font>
      <b/>
      <u/>
      <sz val="9"/>
      <color indexed="8"/>
      <name val="Tahoma"/>
      <family val="2"/>
    </font>
    <font>
      <b/>
      <sz val="1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164" fontId="9" fillId="0" borderId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</cellStyleXfs>
  <cellXfs count="102">
    <xf numFmtId="0" fontId="0" fillId="0" borderId="0" xfId="0"/>
    <xf numFmtId="0" fontId="5" fillId="0" borderId="0" xfId="17" applyFont="1"/>
    <xf numFmtId="0" fontId="14" fillId="0" borderId="0" xfId="17" applyFont="1"/>
    <xf numFmtId="0" fontId="5" fillId="0" borderId="0" xfId="17" applyFont="1" applyAlignment="1">
      <alignment horizontal="left" vertical="center"/>
    </xf>
    <xf numFmtId="0" fontId="5" fillId="0" borderId="0" xfId="17" applyFont="1" applyAlignment="1">
      <alignment horizontal="centerContinuous" vertical="center"/>
    </xf>
    <xf numFmtId="0" fontId="5" fillId="0" borderId="0" xfId="17" applyFont="1" applyAlignment="1">
      <alignment vertical="center"/>
    </xf>
    <xf numFmtId="0" fontId="11" fillId="0" borderId="0" xfId="0" applyFont="1" applyAlignment="1">
      <alignment vertical="center" wrapText="1"/>
    </xf>
    <xf numFmtId="0" fontId="5" fillId="0" borderId="0" xfId="17" applyFont="1" applyAlignment="1">
      <alignment horizontal="center" vertical="center"/>
    </xf>
    <xf numFmtId="0" fontId="15" fillId="0" borderId="0" xfId="17" applyFont="1" applyAlignment="1">
      <alignment horizontal="center" vertical="center"/>
    </xf>
    <xf numFmtId="0" fontId="12" fillId="0" borderId="0" xfId="17" applyFont="1" applyAlignment="1">
      <alignment vertical="center"/>
    </xf>
    <xf numFmtId="0" fontId="5" fillId="0" borderId="0" xfId="17" applyFont="1" applyAlignment="1">
      <alignment vertical="center" wrapText="1"/>
    </xf>
    <xf numFmtId="2" fontId="12" fillId="0" borderId="0" xfId="17" applyNumberFormat="1" applyFont="1" applyAlignment="1">
      <alignment horizontal="left" vertical="center"/>
    </xf>
    <xf numFmtId="0" fontId="15" fillId="0" borderId="0" xfId="17" applyFont="1" applyAlignment="1">
      <alignment vertical="center"/>
    </xf>
    <xf numFmtId="0" fontId="14" fillId="0" borderId="0" xfId="17" applyFont="1" applyAlignment="1">
      <alignment vertical="center" wrapText="1"/>
    </xf>
    <xf numFmtId="0" fontId="14" fillId="0" borderId="0" xfId="17" applyFont="1" applyAlignment="1">
      <alignment horizontal="center" vertical="center"/>
    </xf>
    <xf numFmtId="0" fontId="14" fillId="0" borderId="0" xfId="17" applyFont="1" applyAlignment="1">
      <alignment horizontal="centerContinuous" vertical="center"/>
    </xf>
    <xf numFmtId="0" fontId="14" fillId="0" borderId="0" xfId="17" applyFont="1" applyAlignment="1">
      <alignment horizontal="left" vertical="center"/>
    </xf>
    <xf numFmtId="2" fontId="15" fillId="0" borderId="0" xfId="17" applyNumberFormat="1" applyFont="1" applyAlignment="1">
      <alignment horizontal="left" vertical="center"/>
    </xf>
    <xf numFmtId="49" fontId="12" fillId="0" borderId="0" xfId="17" applyNumberFormat="1" applyFont="1"/>
    <xf numFmtId="4" fontId="5" fillId="0" borderId="1" xfId="0" applyNumberFormat="1" applyFont="1" applyBorder="1" applyAlignment="1">
      <alignment horizontal="center"/>
    </xf>
    <xf numFmtId="4" fontId="5" fillId="0" borderId="9" xfId="22" applyNumberFormat="1" applyFont="1" applyBorder="1" applyAlignment="1">
      <alignment horizontal="center"/>
    </xf>
    <xf numFmtId="4" fontId="5" fillId="0" borderId="1" xfId="22" applyNumberFormat="1" applyFont="1" applyBorder="1"/>
    <xf numFmtId="4" fontId="5" fillId="0" borderId="1" xfId="22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5" xfId="22" applyNumberFormat="1" applyFont="1" applyBorder="1"/>
    <xf numFmtId="0" fontId="12" fillId="0" borderId="5" xfId="17" applyFont="1" applyBorder="1" applyAlignment="1">
      <alignment horizontal="center" vertical="center" textRotation="90" wrapText="1"/>
    </xf>
    <xf numFmtId="0" fontId="12" fillId="0" borderId="6" xfId="17" applyFont="1" applyBorder="1" applyAlignment="1">
      <alignment horizontal="center" vertical="center" textRotation="90" wrapText="1"/>
    </xf>
    <xf numFmtId="0" fontId="12" fillId="0" borderId="7" xfId="17" applyFont="1" applyBorder="1" applyAlignment="1">
      <alignment horizontal="center" vertical="center" textRotation="90" wrapText="1"/>
    </xf>
    <xf numFmtId="0" fontId="12" fillId="0" borderId="13" xfId="17" applyFont="1" applyBorder="1" applyAlignment="1">
      <alignment horizontal="center" vertical="center" textRotation="90" wrapText="1"/>
    </xf>
    <xf numFmtId="4" fontId="5" fillId="0" borderId="14" xfId="19" applyNumberFormat="1" applyFont="1" applyBorder="1" applyAlignment="1">
      <alignment horizontal="center"/>
    </xf>
    <xf numFmtId="4" fontId="5" fillId="0" borderId="0" xfId="17" applyNumberFormat="1" applyFont="1" applyAlignment="1">
      <alignment horizontal="center"/>
    </xf>
    <xf numFmtId="4" fontId="5" fillId="0" borderId="0" xfId="22" applyNumberFormat="1" applyFont="1" applyAlignment="1">
      <alignment horizontal="center"/>
    </xf>
    <xf numFmtId="4" fontId="12" fillId="0" borderId="0" xfId="22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4" fontId="5" fillId="0" borderId="19" xfId="17" applyNumberFormat="1" applyFont="1" applyBorder="1" applyAlignment="1">
      <alignment horizontal="center"/>
    </xf>
    <xf numFmtId="4" fontId="5" fillId="0" borderId="20" xfId="17" applyNumberFormat="1" applyFont="1" applyBorder="1" applyAlignment="1">
      <alignment horizontal="center"/>
    </xf>
    <xf numFmtId="4" fontId="5" fillId="0" borderId="21" xfId="17" applyNumberFormat="1" applyFont="1" applyBorder="1" applyAlignment="1">
      <alignment horizontal="center"/>
    </xf>
    <xf numFmtId="1" fontId="5" fillId="0" borderId="2" xfId="22" applyNumberFormat="1" applyFont="1" applyBorder="1" applyAlignment="1">
      <alignment horizontal="center" vertical="top"/>
    </xf>
    <xf numFmtId="0" fontId="17" fillId="0" borderId="3" xfId="0" applyFont="1" applyBorder="1" applyAlignment="1">
      <alignment horizontal="center" vertical="justify"/>
    </xf>
    <xf numFmtId="0" fontId="16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16" fillId="0" borderId="3" xfId="18" applyNumberFormat="1" applyFont="1" applyBorder="1" applyAlignment="1">
      <alignment horizontal="center"/>
    </xf>
    <xf numFmtId="4" fontId="5" fillId="0" borderId="3" xfId="22" applyNumberFormat="1" applyFont="1" applyBorder="1" applyAlignment="1">
      <alignment horizontal="center"/>
    </xf>
    <xf numFmtId="4" fontId="16" fillId="0" borderId="4" xfId="18" applyNumberFormat="1" applyFont="1" applyBorder="1" applyAlignment="1">
      <alignment horizontal="center"/>
    </xf>
    <xf numFmtId="1" fontId="5" fillId="0" borderId="8" xfId="22" applyNumberFormat="1" applyFont="1" applyBorder="1" applyAlignment="1">
      <alignment horizontal="center" vertical="top"/>
    </xf>
    <xf numFmtId="4" fontId="5" fillId="0" borderId="10" xfId="24" applyNumberFormat="1" applyFont="1" applyBorder="1" applyAlignment="1">
      <alignment horizontal="center"/>
    </xf>
    <xf numFmtId="4" fontId="16" fillId="0" borderId="11" xfId="18" applyNumberFormat="1" applyFont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0" fontId="5" fillId="0" borderId="1" xfId="22" applyFont="1" applyBorder="1" applyAlignment="1">
      <alignment horizontal="center"/>
    </xf>
    <xf numFmtId="0" fontId="5" fillId="0" borderId="1" xfId="22" applyFont="1" applyBorder="1" applyAlignment="1">
      <alignment horizontal="left" indent="2"/>
    </xf>
    <xf numFmtId="4" fontId="5" fillId="0" borderId="14" xfId="22" applyNumberFormat="1" applyFont="1" applyBorder="1" applyAlignment="1">
      <alignment horizontal="center"/>
    </xf>
    <xf numFmtId="0" fontId="5" fillId="0" borderId="1" xfId="22" applyFont="1" applyBorder="1" applyAlignment="1">
      <alignment horizontal="left" vertical="justify" indent="2"/>
    </xf>
    <xf numFmtId="0" fontId="5" fillId="0" borderId="1" xfId="22" applyFont="1" applyBorder="1" applyAlignment="1">
      <alignment vertical="justify"/>
    </xf>
    <xf numFmtId="4" fontId="5" fillId="0" borderId="8" xfId="22" applyNumberFormat="1" applyFont="1" applyBorder="1" applyAlignment="1">
      <alignment horizontal="center"/>
    </xf>
    <xf numFmtId="4" fontId="5" fillId="0" borderId="15" xfId="22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top"/>
    </xf>
    <xf numFmtId="4" fontId="5" fillId="0" borderId="1" xfId="22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indent="2"/>
    </xf>
    <xf numFmtId="1" fontId="5" fillId="0" borderId="22" xfId="22" applyNumberFormat="1" applyFont="1" applyBorder="1" applyAlignment="1">
      <alignment horizontal="center" vertical="top"/>
    </xf>
    <xf numFmtId="0" fontId="5" fillId="0" borderId="23" xfId="0" applyFont="1" applyBorder="1" applyAlignment="1">
      <alignment vertical="justify"/>
    </xf>
    <xf numFmtId="0" fontId="5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23" xfId="22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5" fillId="0" borderId="1" xfId="22" applyFont="1" applyBorder="1" applyAlignment="1">
      <alignment horizontal="center" vertical="top"/>
    </xf>
    <xf numFmtId="4" fontId="5" fillId="0" borderId="14" xfId="22" applyNumberFormat="1" applyFont="1" applyBorder="1" applyAlignment="1">
      <alignment horizontal="center" vertical="top"/>
    </xf>
    <xf numFmtId="4" fontId="5" fillId="0" borderId="8" xfId="22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3" fillId="0" borderId="0" xfId="17" applyFont="1" applyAlignment="1">
      <alignment vertical="justify" wrapText="1"/>
    </xf>
    <xf numFmtId="0" fontId="3" fillId="0" borderId="0" xfId="17" applyFont="1" applyAlignment="1">
      <alignment vertical="justify"/>
    </xf>
    <xf numFmtId="0" fontId="13" fillId="0" borderId="0" xfId="17" applyFont="1"/>
    <xf numFmtId="0" fontId="8" fillId="0" borderId="0" xfId="0" applyFont="1" applyAlignment="1">
      <alignment horizontal="right" vertical="center"/>
    </xf>
    <xf numFmtId="0" fontId="18" fillId="0" borderId="0" xfId="17" applyFont="1" applyAlignment="1">
      <alignment horizontal="right" vertical="justify"/>
    </xf>
    <xf numFmtId="0" fontId="5" fillId="0" borderId="16" xfId="17" applyFont="1" applyBorder="1" applyAlignment="1">
      <alignment horizontal="right"/>
    </xf>
    <xf numFmtId="0" fontId="5" fillId="0" borderId="17" xfId="17" applyFont="1" applyBorder="1" applyAlignment="1">
      <alignment horizontal="right"/>
    </xf>
    <xf numFmtId="0" fontId="5" fillId="0" borderId="18" xfId="17" applyFont="1" applyBorder="1" applyAlignment="1">
      <alignment horizontal="right"/>
    </xf>
    <xf numFmtId="0" fontId="5" fillId="0" borderId="0" xfId="17" applyFont="1" applyAlignment="1">
      <alignment horizontal="right" vertical="center"/>
    </xf>
    <xf numFmtId="0" fontId="12" fillId="0" borderId="2" xfId="17" applyFont="1" applyBorder="1" applyAlignment="1">
      <alignment horizontal="center" vertical="center"/>
    </xf>
    <xf numFmtId="0" fontId="12" fillId="0" borderId="3" xfId="17" applyFont="1" applyBorder="1" applyAlignment="1">
      <alignment horizontal="center" vertical="center"/>
    </xf>
    <xf numFmtId="0" fontId="12" fillId="0" borderId="4" xfId="17" applyFont="1" applyBorder="1" applyAlignment="1">
      <alignment horizontal="center" vertical="center"/>
    </xf>
    <xf numFmtId="0" fontId="12" fillId="0" borderId="0" xfId="17" applyFont="1" applyAlignment="1">
      <alignment horizontal="center" vertical="center"/>
    </xf>
    <xf numFmtId="0" fontId="12" fillId="0" borderId="11" xfId="17" applyFont="1" applyBorder="1" applyAlignment="1">
      <alignment horizontal="center" vertical="center"/>
    </xf>
    <xf numFmtId="0" fontId="12" fillId="0" borderId="2" xfId="17" applyFont="1" applyBorder="1" applyAlignment="1">
      <alignment horizontal="center" vertical="center" textRotation="90" wrapText="1"/>
    </xf>
    <xf numFmtId="0" fontId="12" fillId="0" borderId="5" xfId="17" applyFont="1" applyBorder="1" applyAlignment="1">
      <alignment horizontal="center" vertical="center" textRotation="90" wrapText="1"/>
    </xf>
    <xf numFmtId="0" fontId="12" fillId="0" borderId="10" xfId="17" applyFont="1" applyBorder="1" applyAlignment="1">
      <alignment horizontal="center" vertical="center" textRotation="90"/>
    </xf>
    <xf numFmtId="0" fontId="5" fillId="0" borderId="12" xfId="17" applyFont="1" applyBorder="1" applyAlignment="1">
      <alignment textRotation="90"/>
    </xf>
    <xf numFmtId="4" fontId="12" fillId="0" borderId="0" xfId="17" applyNumberFormat="1" applyFont="1" applyAlignment="1">
      <alignment horizontal="left" vertical="center"/>
    </xf>
    <xf numFmtId="0" fontId="12" fillId="0" borderId="3" xfId="17" applyFont="1" applyBorder="1" applyAlignment="1">
      <alignment horizontal="center" vertical="center" wrapText="1"/>
    </xf>
    <xf numFmtId="0" fontId="12" fillId="0" borderId="6" xfId="17" applyFont="1" applyBorder="1" applyAlignment="1">
      <alignment horizontal="center" vertical="center" wrapText="1"/>
    </xf>
    <xf numFmtId="0" fontId="12" fillId="0" borderId="3" xfId="17" applyFont="1" applyBorder="1" applyAlignment="1">
      <alignment horizontal="center" vertical="center" textRotation="90"/>
    </xf>
    <xf numFmtId="0" fontId="12" fillId="0" borderId="6" xfId="17" applyFont="1" applyBorder="1" applyAlignment="1">
      <alignment horizontal="center" vertical="center" textRotation="90"/>
    </xf>
    <xf numFmtId="0" fontId="5" fillId="0" borderId="0" xfId="22" applyFont="1" applyAlignment="1">
      <alignment horizontal="right"/>
    </xf>
    <xf numFmtId="0" fontId="12" fillId="0" borderId="0" xfId="22" applyFont="1" applyAlignment="1">
      <alignment horizontal="right"/>
    </xf>
  </cellXfs>
  <cellStyles count="25">
    <cellStyle name="20% no 1. izcēluma 2" xfId="1" xr:uid="{00000000-0005-0000-0000-000000000000}"/>
    <cellStyle name="20% no 2. izcēluma 2" xfId="2" xr:uid="{00000000-0005-0000-0000-000001000000}"/>
    <cellStyle name="20% no 3. izcēluma 2" xfId="3" xr:uid="{00000000-0005-0000-0000-000002000000}"/>
    <cellStyle name="20% no 4. izcēluma 2" xfId="4" xr:uid="{00000000-0005-0000-0000-000003000000}"/>
    <cellStyle name="20% no 5. izcēluma 2" xfId="5" xr:uid="{00000000-0005-0000-0000-000004000000}"/>
    <cellStyle name="20% no 6. izcēluma 2" xfId="6" xr:uid="{00000000-0005-0000-0000-000005000000}"/>
    <cellStyle name="40% no 1. izcēluma 2" xfId="7" xr:uid="{00000000-0005-0000-0000-000006000000}"/>
    <cellStyle name="40% no 2. izcēluma 2" xfId="8" xr:uid="{00000000-0005-0000-0000-000007000000}"/>
    <cellStyle name="40% no 3. izcēluma 2" xfId="9" xr:uid="{00000000-0005-0000-0000-000008000000}"/>
    <cellStyle name="40% no 4. izcēluma 2" xfId="10" xr:uid="{00000000-0005-0000-0000-000009000000}"/>
    <cellStyle name="40% no 5. izcēluma 2" xfId="11" xr:uid="{00000000-0005-0000-0000-00000A000000}"/>
    <cellStyle name="40% no 6. izcēluma 2" xfId="12" xr:uid="{00000000-0005-0000-0000-00000B000000}"/>
    <cellStyle name="Comma 3" xfId="13" xr:uid="{00000000-0005-0000-0000-00000C000000}"/>
    <cellStyle name="Excel Built-in Normal" xfId="14" xr:uid="{00000000-0005-0000-0000-00000D000000}"/>
    <cellStyle name="Normal 2" xfId="15" xr:uid="{00000000-0005-0000-0000-00000E000000}"/>
    <cellStyle name="Normal 3 2 2" xfId="16" xr:uid="{00000000-0005-0000-0000-00000F000000}"/>
    <cellStyle name="Normal_Akme_å_Ęa__i=_UTF-8_B_IA==_=jumts_BA" xfId="24" xr:uid="{00000000-0005-0000-0000-000010000000}"/>
    <cellStyle name="Normal_tāme roja DABASZINĪBAS JF" xfId="17" xr:uid="{00000000-0005-0000-0000-000011000000}"/>
    <cellStyle name="Normal_tāme TĒRVETE (jaunā forma)" xfId="18" xr:uid="{00000000-0005-0000-0000-000012000000}"/>
    <cellStyle name="Normal_Upesgrīva toča" xfId="19" xr:uid="{00000000-0005-0000-0000-000013000000}"/>
    <cellStyle name="Parasts" xfId="0" builtinId="0"/>
    <cellStyle name="Parasts 2" xfId="20" xr:uid="{00000000-0005-0000-0000-000015000000}"/>
    <cellStyle name="Stils 1" xfId="21" xr:uid="{00000000-0005-0000-0000-000016000000}"/>
    <cellStyle name="Style 1" xfId="22" xr:uid="{00000000-0005-0000-0000-000017000000}"/>
    <cellStyle name="Обычный_Pielikums_2_TAMESFORMA" xfId="23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showZeros="0" tabSelected="1" zoomScaleNormal="100" workbookViewId="0">
      <selection activeCell="O4" sqref="O4"/>
    </sheetView>
  </sheetViews>
  <sheetFormatPr defaultColWidth="9.109375" defaultRowHeight="11.4" outlineLevelCol="1"/>
  <cols>
    <col min="1" max="1" width="3.6640625" style="2" customWidth="1"/>
    <col min="2" max="2" width="34.6640625" style="2" customWidth="1"/>
    <col min="3" max="3" width="6.109375" style="2" customWidth="1"/>
    <col min="4" max="4" width="9" style="2" customWidth="1"/>
    <col min="5" max="5" width="6" style="2" customWidth="1" outlineLevel="1"/>
    <col min="6" max="7" width="8" style="2" customWidth="1" outlineLevel="1"/>
    <col min="8" max="8" width="8.33203125" style="2" customWidth="1" outlineLevel="1"/>
    <col min="9" max="9" width="6.88671875" style="2" customWidth="1" outlineLevel="1"/>
    <col min="10" max="10" width="8.33203125" style="2" customWidth="1" outlineLevel="1"/>
    <col min="11" max="11" width="7.6640625" style="2" customWidth="1" outlineLevel="1"/>
    <col min="12" max="12" width="9.33203125" style="2" customWidth="1" outlineLevel="1"/>
    <col min="13" max="13" width="9.88671875" style="2" customWidth="1" outlineLevel="1"/>
    <col min="14" max="14" width="9.109375" style="2" customWidth="1" outlineLevel="1"/>
    <col min="15" max="15" width="10.109375" style="2" customWidth="1" outlineLevel="1"/>
    <col min="16" max="16384" width="9.109375" style="2"/>
  </cols>
  <sheetData>
    <row r="1" spans="1:15" ht="5.4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16.2" customHeight="1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1" t="s">
        <v>45</v>
      </c>
    </row>
    <row r="3" spans="1:15" ht="11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80" t="s">
        <v>46</v>
      </c>
    </row>
    <row r="4" spans="1:15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0" t="s">
        <v>48</v>
      </c>
    </row>
    <row r="5" spans="1:15" ht="13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80"/>
    </row>
    <row r="6" spans="1:15" s="1" customFormat="1">
      <c r="A6" s="89" t="s">
        <v>42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</row>
    <row r="7" spans="1:15" s="1" customFormat="1">
      <c r="A7" s="89" t="s">
        <v>43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1" customFormat="1">
      <c r="A10" s="5" t="s">
        <v>44</v>
      </c>
      <c r="B10" s="5"/>
      <c r="C10" s="5"/>
      <c r="D10" s="5"/>
      <c r="E10" s="5"/>
      <c r="F10" s="5"/>
      <c r="G10" s="5"/>
      <c r="H10" s="5"/>
      <c r="I10" s="7"/>
      <c r="J10" s="7"/>
      <c r="K10" s="7"/>
      <c r="L10" s="7"/>
      <c r="M10" s="7"/>
      <c r="N10" s="7"/>
      <c r="O10" s="4"/>
    </row>
    <row r="11" spans="1:15" s="1" customFormat="1">
      <c r="A11" s="5" t="s">
        <v>47</v>
      </c>
      <c r="B11" s="6"/>
      <c r="C11" s="7"/>
      <c r="D11" s="7"/>
      <c r="E11" s="7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1" customFormat="1">
      <c r="A12" s="9"/>
      <c r="B12" s="10"/>
      <c r="C12" s="7"/>
      <c r="D12" s="4"/>
      <c r="E12" s="3"/>
      <c r="F12" s="4"/>
      <c r="G12" s="4"/>
      <c r="H12" s="4"/>
      <c r="I12" s="4"/>
      <c r="J12" s="4"/>
      <c r="K12" s="3"/>
      <c r="L12" s="4"/>
      <c r="M12" s="11"/>
      <c r="N12" s="11"/>
      <c r="O12" s="4"/>
    </row>
    <row r="13" spans="1:15" s="1" customFormat="1">
      <c r="A13" s="5"/>
      <c r="B13" s="10"/>
      <c r="C13" s="7"/>
      <c r="D13" s="4"/>
      <c r="E13" s="3"/>
      <c r="F13" s="4"/>
      <c r="G13" s="4"/>
      <c r="H13" s="4"/>
      <c r="I13" s="4"/>
      <c r="J13" s="7"/>
      <c r="K13" s="85"/>
      <c r="L13" s="85"/>
      <c r="M13" s="85"/>
      <c r="N13" s="95"/>
      <c r="O13" s="95"/>
    </row>
    <row r="14" spans="1:15" s="1" customFormat="1">
      <c r="A14" s="5"/>
      <c r="B14" s="10"/>
      <c r="C14" s="7"/>
      <c r="D14" s="4"/>
      <c r="E14" s="3"/>
      <c r="F14" s="4"/>
      <c r="G14" s="4"/>
      <c r="H14" s="4"/>
      <c r="I14" s="4"/>
      <c r="J14" s="7"/>
      <c r="K14" s="3"/>
      <c r="L14" s="7"/>
      <c r="M14" s="11"/>
      <c r="N14" s="11"/>
      <c r="O14" s="7"/>
    </row>
    <row r="15" spans="1:15" ht="12" thickBot="1">
      <c r="A15" s="12"/>
      <c r="B15" s="13"/>
      <c r="C15" s="14"/>
      <c r="D15" s="15"/>
      <c r="E15" s="16"/>
      <c r="F15" s="15"/>
      <c r="G15" s="15"/>
      <c r="H15" s="15"/>
      <c r="I15" s="15"/>
      <c r="J15" s="15"/>
      <c r="K15" s="16"/>
      <c r="L15" s="15"/>
      <c r="M15" s="17"/>
      <c r="N15" s="15"/>
      <c r="O15" s="15"/>
    </row>
    <row r="16" spans="1:15" s="1" customFormat="1" ht="15.75" customHeight="1">
      <c r="A16" s="91" t="s">
        <v>2</v>
      </c>
      <c r="B16" s="96" t="s">
        <v>3</v>
      </c>
      <c r="C16" s="98" t="s">
        <v>0</v>
      </c>
      <c r="D16" s="93" t="s">
        <v>1</v>
      </c>
      <c r="E16" s="86" t="s">
        <v>4</v>
      </c>
      <c r="F16" s="87"/>
      <c r="G16" s="87"/>
      <c r="H16" s="87"/>
      <c r="I16" s="87"/>
      <c r="J16" s="88"/>
      <c r="K16" s="90" t="s">
        <v>5</v>
      </c>
      <c r="L16" s="87"/>
      <c r="M16" s="87"/>
      <c r="N16" s="87"/>
      <c r="O16" s="88"/>
    </row>
    <row r="17" spans="1:15" s="1" customFormat="1" ht="87" customHeight="1" thickBot="1">
      <c r="A17" s="92"/>
      <c r="B17" s="97"/>
      <c r="C17" s="99"/>
      <c r="D17" s="94"/>
      <c r="E17" s="27" t="s">
        <v>6</v>
      </c>
      <c r="F17" s="28" t="s">
        <v>13</v>
      </c>
      <c r="G17" s="28" t="s">
        <v>11</v>
      </c>
      <c r="H17" s="28" t="s">
        <v>17</v>
      </c>
      <c r="I17" s="28" t="s">
        <v>12</v>
      </c>
      <c r="J17" s="29" t="s">
        <v>14</v>
      </c>
      <c r="K17" s="30" t="s">
        <v>7</v>
      </c>
      <c r="L17" s="28" t="s">
        <v>11</v>
      </c>
      <c r="M17" s="28" t="s">
        <v>17</v>
      </c>
      <c r="N17" s="28" t="s">
        <v>12</v>
      </c>
      <c r="O17" s="29" t="s">
        <v>15</v>
      </c>
    </row>
    <row r="18" spans="1:15" s="1" customFormat="1">
      <c r="A18" s="40"/>
      <c r="B18" s="41"/>
      <c r="C18" s="42"/>
      <c r="D18" s="48"/>
      <c r="E18" s="50"/>
      <c r="F18" s="43"/>
      <c r="G18" s="44"/>
      <c r="H18" s="44"/>
      <c r="I18" s="43"/>
      <c r="J18" s="46"/>
      <c r="K18" s="49"/>
      <c r="L18" s="44"/>
      <c r="M18" s="45"/>
      <c r="N18" s="44"/>
      <c r="O18" s="46"/>
    </row>
    <row r="19" spans="1:15" s="1" customFormat="1">
      <c r="A19" s="47">
        <v>1</v>
      </c>
      <c r="B19" s="57" t="s">
        <v>24</v>
      </c>
      <c r="C19" s="53" t="s">
        <v>9</v>
      </c>
      <c r="D19" s="55">
        <v>1.08</v>
      </c>
      <c r="E19" s="58"/>
      <c r="F19" s="19"/>
      <c r="G19" s="22"/>
      <c r="H19" s="19"/>
      <c r="I19" s="19"/>
      <c r="J19" s="20"/>
      <c r="K19" s="59"/>
      <c r="L19" s="22"/>
      <c r="M19" s="22"/>
      <c r="N19" s="22"/>
      <c r="O19" s="20"/>
    </row>
    <row r="20" spans="1:15" s="1" customFormat="1">
      <c r="A20" s="47">
        <f t="shared" ref="A20:A35" si="0">A19+1</f>
        <v>2</v>
      </c>
      <c r="B20" s="54" t="s">
        <v>25</v>
      </c>
      <c r="C20" s="72" t="s">
        <v>8</v>
      </c>
      <c r="D20" s="73">
        <f>D19*2.1/15</f>
        <v>0.15120000000000003</v>
      </c>
      <c r="E20" s="74"/>
      <c r="F20" s="19"/>
      <c r="G20" s="61"/>
      <c r="H20" s="61"/>
      <c r="I20" s="60"/>
      <c r="J20" s="20"/>
      <c r="K20" s="26"/>
      <c r="L20" s="21"/>
      <c r="M20" s="22"/>
      <c r="N20" s="22"/>
      <c r="O20" s="20"/>
    </row>
    <row r="21" spans="1:15" s="1" customFormat="1">
      <c r="A21" s="47">
        <f t="shared" si="0"/>
        <v>3</v>
      </c>
      <c r="B21" s="54" t="s">
        <v>26</v>
      </c>
      <c r="C21" s="72" t="s">
        <v>8</v>
      </c>
      <c r="D21" s="73">
        <f>4.2*D19/25</f>
        <v>0.18144000000000002</v>
      </c>
      <c r="E21" s="74"/>
      <c r="F21" s="19"/>
      <c r="G21" s="61"/>
      <c r="H21" s="61"/>
      <c r="I21" s="60"/>
      <c r="J21" s="20"/>
      <c r="K21" s="26"/>
      <c r="L21" s="21"/>
      <c r="M21" s="22"/>
      <c r="N21" s="22"/>
      <c r="O21" s="20"/>
    </row>
    <row r="22" spans="1:15" s="1" customFormat="1">
      <c r="A22" s="47">
        <f t="shared" si="0"/>
        <v>4</v>
      </c>
      <c r="B22" s="57" t="s">
        <v>33</v>
      </c>
      <c r="C22" s="53" t="s">
        <v>16</v>
      </c>
      <c r="D22" s="55">
        <v>1</v>
      </c>
      <c r="E22" s="58"/>
      <c r="F22" s="19"/>
      <c r="G22" s="22"/>
      <c r="H22" s="22"/>
      <c r="I22" s="19"/>
      <c r="J22" s="20"/>
      <c r="K22" s="59"/>
      <c r="L22" s="22"/>
      <c r="M22" s="22"/>
      <c r="N22" s="22"/>
      <c r="O22" s="20"/>
    </row>
    <row r="23" spans="1:15" s="1" customFormat="1" ht="22.8">
      <c r="A23" s="47">
        <f t="shared" si="0"/>
        <v>5</v>
      </c>
      <c r="B23" s="57" t="s">
        <v>27</v>
      </c>
      <c r="C23" s="53" t="s">
        <v>10</v>
      </c>
      <c r="D23" s="55">
        <v>2.75</v>
      </c>
      <c r="E23" s="58"/>
      <c r="F23" s="19"/>
      <c r="G23" s="22"/>
      <c r="H23" s="22"/>
      <c r="I23" s="19"/>
      <c r="J23" s="20"/>
      <c r="K23" s="59"/>
      <c r="L23" s="22"/>
      <c r="M23" s="22"/>
      <c r="N23" s="22"/>
      <c r="O23" s="20"/>
    </row>
    <row r="24" spans="1:15" s="1" customFormat="1">
      <c r="A24" s="47">
        <f t="shared" si="0"/>
        <v>6</v>
      </c>
      <c r="B24" s="56" t="s">
        <v>28</v>
      </c>
      <c r="C24" s="53" t="s">
        <v>10</v>
      </c>
      <c r="D24" s="31">
        <f>1.1*D23</f>
        <v>3.0250000000000004</v>
      </c>
      <c r="E24" s="58"/>
      <c r="F24" s="19"/>
      <c r="G24" s="22"/>
      <c r="H24" s="22"/>
      <c r="I24" s="22"/>
      <c r="J24" s="20"/>
      <c r="K24" s="26"/>
      <c r="L24" s="21"/>
      <c r="M24" s="22"/>
      <c r="N24" s="22"/>
      <c r="O24" s="20"/>
    </row>
    <row r="25" spans="1:15" s="1" customFormat="1">
      <c r="A25" s="47">
        <f t="shared" si="0"/>
        <v>7</v>
      </c>
      <c r="B25" s="56" t="s">
        <v>29</v>
      </c>
      <c r="C25" s="53" t="s">
        <v>10</v>
      </c>
      <c r="D25" s="31">
        <v>0.15</v>
      </c>
      <c r="E25" s="58"/>
      <c r="F25" s="19"/>
      <c r="G25" s="22"/>
      <c r="H25" s="22"/>
      <c r="I25" s="22"/>
      <c r="J25" s="20"/>
      <c r="K25" s="26"/>
      <c r="L25" s="21"/>
      <c r="M25" s="22"/>
      <c r="N25" s="22"/>
      <c r="O25" s="20"/>
    </row>
    <row r="26" spans="1:15" s="1" customFormat="1">
      <c r="A26" s="47">
        <f t="shared" si="0"/>
        <v>8</v>
      </c>
      <c r="B26" s="56" t="s">
        <v>40</v>
      </c>
      <c r="C26" s="53" t="s">
        <v>16</v>
      </c>
      <c r="D26" s="55">
        <v>1</v>
      </c>
      <c r="E26" s="58"/>
      <c r="F26" s="19"/>
      <c r="G26" s="22"/>
      <c r="H26" s="22"/>
      <c r="I26" s="22"/>
      <c r="J26" s="20"/>
      <c r="K26" s="26"/>
      <c r="L26" s="21"/>
      <c r="M26" s="22"/>
      <c r="N26" s="22"/>
      <c r="O26" s="20"/>
    </row>
    <row r="27" spans="1:15" s="1" customFormat="1">
      <c r="A27" s="47">
        <f t="shared" si="0"/>
        <v>9</v>
      </c>
      <c r="B27" s="57" t="s">
        <v>38</v>
      </c>
      <c r="C27" s="53" t="s">
        <v>16</v>
      </c>
      <c r="D27" s="55">
        <v>2</v>
      </c>
      <c r="E27" s="58"/>
      <c r="F27" s="19"/>
      <c r="G27" s="22"/>
      <c r="H27" s="22"/>
      <c r="I27" s="19"/>
      <c r="J27" s="20"/>
      <c r="K27" s="59"/>
      <c r="L27" s="22"/>
      <c r="M27" s="22"/>
      <c r="N27" s="22"/>
      <c r="O27" s="20"/>
    </row>
    <row r="28" spans="1:15" s="1" customFormat="1" ht="22.8">
      <c r="A28" s="47">
        <f t="shared" si="0"/>
        <v>10</v>
      </c>
      <c r="B28" s="57" t="s">
        <v>39</v>
      </c>
      <c r="C28" s="53" t="s">
        <v>16</v>
      </c>
      <c r="D28" s="55">
        <v>1</v>
      </c>
      <c r="E28" s="58"/>
      <c r="F28" s="19"/>
      <c r="G28" s="22"/>
      <c r="H28" s="22"/>
      <c r="I28" s="19"/>
      <c r="J28" s="20"/>
      <c r="K28" s="59"/>
      <c r="L28" s="22"/>
      <c r="M28" s="22"/>
      <c r="N28" s="22"/>
      <c r="O28" s="20"/>
    </row>
    <row r="29" spans="1:15" s="1" customFormat="1">
      <c r="A29" s="47">
        <f t="shared" si="0"/>
        <v>11</v>
      </c>
      <c r="B29" s="75" t="s">
        <v>34</v>
      </c>
      <c r="C29" s="25" t="s">
        <v>18</v>
      </c>
      <c r="D29" s="51">
        <v>114.02</v>
      </c>
      <c r="E29" s="23"/>
      <c r="F29" s="19"/>
      <c r="G29" s="19"/>
      <c r="H29" s="19"/>
      <c r="I29" s="22"/>
      <c r="J29" s="24"/>
      <c r="K29" s="52"/>
      <c r="L29" s="19"/>
      <c r="M29" s="19"/>
      <c r="N29" s="19"/>
      <c r="O29" s="24"/>
    </row>
    <row r="30" spans="1:15" s="1" customFormat="1">
      <c r="A30" s="47">
        <f t="shared" si="0"/>
        <v>12</v>
      </c>
      <c r="B30" s="62" t="s">
        <v>35</v>
      </c>
      <c r="C30" s="25" t="s">
        <v>8</v>
      </c>
      <c r="D30" s="51">
        <f>(D29*0.15)/10</f>
        <v>1.7102999999999997</v>
      </c>
      <c r="E30" s="23"/>
      <c r="F30" s="19"/>
      <c r="G30" s="19"/>
      <c r="H30" s="19"/>
      <c r="I30" s="19"/>
      <c r="J30" s="20"/>
      <c r="K30" s="26"/>
      <c r="L30" s="21"/>
      <c r="M30" s="22"/>
      <c r="N30" s="22"/>
      <c r="O30" s="20"/>
    </row>
    <row r="31" spans="1:15" s="1" customFormat="1">
      <c r="A31" s="47">
        <f t="shared" si="0"/>
        <v>13</v>
      </c>
      <c r="B31" s="62" t="s">
        <v>36</v>
      </c>
      <c r="C31" s="25" t="s">
        <v>8</v>
      </c>
      <c r="D31" s="51">
        <f>(D29*0.2)/9</f>
        <v>2.5337777777777779</v>
      </c>
      <c r="E31" s="23"/>
      <c r="F31" s="19"/>
      <c r="G31" s="19"/>
      <c r="H31" s="19"/>
      <c r="I31" s="19"/>
      <c r="J31" s="20"/>
      <c r="K31" s="26"/>
      <c r="L31" s="21"/>
      <c r="M31" s="22"/>
      <c r="N31" s="22"/>
      <c r="O31" s="20"/>
    </row>
    <row r="32" spans="1:15" s="1" customFormat="1" ht="22.8">
      <c r="A32" s="47">
        <f t="shared" si="0"/>
        <v>14</v>
      </c>
      <c r="B32" s="76" t="s">
        <v>41</v>
      </c>
      <c r="C32" s="25" t="s">
        <v>16</v>
      </c>
      <c r="D32" s="51">
        <v>1</v>
      </c>
      <c r="E32" s="23"/>
      <c r="F32" s="19"/>
      <c r="G32" s="19"/>
      <c r="H32" s="19"/>
      <c r="I32" s="22"/>
      <c r="J32" s="24"/>
      <c r="K32" s="52"/>
      <c r="L32" s="19"/>
      <c r="M32" s="19"/>
      <c r="N32" s="19"/>
      <c r="O32" s="24"/>
    </row>
    <row r="33" spans="1:17" s="1" customFormat="1">
      <c r="A33" s="47">
        <f t="shared" si="0"/>
        <v>15</v>
      </c>
      <c r="B33" s="57" t="s">
        <v>30</v>
      </c>
      <c r="C33" s="53" t="s">
        <v>31</v>
      </c>
      <c r="D33" s="55">
        <v>8</v>
      </c>
      <c r="E33" s="58"/>
      <c r="F33" s="19"/>
      <c r="G33" s="22"/>
      <c r="H33" s="22"/>
      <c r="I33" s="19"/>
      <c r="J33" s="20"/>
      <c r="K33" s="59"/>
      <c r="L33" s="22"/>
      <c r="M33" s="22"/>
      <c r="N33" s="22"/>
      <c r="O33" s="20"/>
    </row>
    <row r="34" spans="1:17" s="1" customFormat="1">
      <c r="A34" s="47">
        <f t="shared" si="0"/>
        <v>16</v>
      </c>
      <c r="B34" s="57" t="s">
        <v>32</v>
      </c>
      <c r="C34" s="53" t="s">
        <v>16</v>
      </c>
      <c r="D34" s="55">
        <v>1</v>
      </c>
      <c r="E34" s="58"/>
      <c r="F34" s="19"/>
      <c r="G34" s="22"/>
      <c r="H34" s="22"/>
      <c r="I34" s="19"/>
      <c r="J34" s="20"/>
      <c r="K34" s="59"/>
      <c r="L34" s="22"/>
      <c r="M34" s="22"/>
      <c r="N34" s="22"/>
      <c r="O34" s="20"/>
    </row>
    <row r="35" spans="1:17" s="1" customFormat="1">
      <c r="A35" s="47">
        <f t="shared" si="0"/>
        <v>17</v>
      </c>
      <c r="B35" s="57" t="s">
        <v>37</v>
      </c>
      <c r="C35" s="53" t="s">
        <v>16</v>
      </c>
      <c r="D35" s="55">
        <v>1</v>
      </c>
      <c r="E35" s="58"/>
      <c r="F35" s="19"/>
      <c r="G35" s="22"/>
      <c r="H35" s="22"/>
      <c r="I35" s="19"/>
      <c r="J35" s="20"/>
      <c r="K35" s="59"/>
      <c r="L35" s="22"/>
      <c r="M35" s="22"/>
      <c r="N35" s="22"/>
      <c r="O35" s="20"/>
    </row>
    <row r="36" spans="1:17" s="1" customFormat="1" ht="12" thickBot="1">
      <c r="A36" s="63"/>
      <c r="B36" s="64"/>
      <c r="C36" s="65"/>
      <c r="D36" s="69"/>
      <c r="E36" s="71"/>
      <c r="F36" s="66"/>
      <c r="G36" s="66"/>
      <c r="H36" s="66"/>
      <c r="I36" s="66"/>
      <c r="J36" s="68"/>
      <c r="K36" s="70"/>
      <c r="L36" s="66"/>
      <c r="M36" s="67"/>
      <c r="N36" s="66"/>
      <c r="O36" s="68"/>
    </row>
    <row r="37" spans="1:17" ht="12" thickBot="1">
      <c r="A37" s="82" t="s">
        <v>23</v>
      </c>
      <c r="B37" s="83"/>
      <c r="C37" s="83"/>
      <c r="D37" s="83"/>
      <c r="E37" s="83"/>
      <c r="F37" s="83"/>
      <c r="G37" s="83"/>
      <c r="H37" s="83"/>
      <c r="I37" s="83"/>
      <c r="J37" s="84"/>
      <c r="K37" s="37">
        <f t="shared" ref="K37:Q37" si="1">SUM(K18:K36)</f>
        <v>0</v>
      </c>
      <c r="L37" s="38">
        <f t="shared" si="1"/>
        <v>0</v>
      </c>
      <c r="M37" s="38">
        <f t="shared" si="1"/>
        <v>0</v>
      </c>
      <c r="N37" s="38">
        <f t="shared" si="1"/>
        <v>0</v>
      </c>
      <c r="O37" s="39">
        <f t="shared" si="1"/>
        <v>0</v>
      </c>
      <c r="P37" s="32">
        <f t="shared" si="1"/>
        <v>0</v>
      </c>
      <c r="Q37" s="32">
        <f t="shared" si="1"/>
        <v>0</v>
      </c>
    </row>
    <row r="38" spans="1:17">
      <c r="A38" s="100" t="s">
        <v>19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33">
        <f>ROUND(0.1*O37,2)</f>
        <v>0</v>
      </c>
    </row>
    <row r="39" spans="1:17">
      <c r="A39" s="100" t="s">
        <v>20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33">
        <f>0.05*O37</f>
        <v>0</v>
      </c>
    </row>
    <row r="40" spans="1:17">
      <c r="A40" s="101" t="s">
        <v>21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34">
        <f>SUM(O37:O39)</f>
        <v>0</v>
      </c>
    </row>
    <row r="41" spans="1:17">
      <c r="A41" s="100" t="s">
        <v>22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33">
        <f>0.21*O40</f>
        <v>0</v>
      </c>
    </row>
    <row r="42" spans="1:17">
      <c r="A42" s="101" t="s">
        <v>21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34">
        <f>SUM(O40:O41)</f>
        <v>0</v>
      </c>
    </row>
    <row r="43" spans="1:17">
      <c r="A43" s="18"/>
    </row>
    <row r="44" spans="1:17">
      <c r="A44" s="18"/>
      <c r="B44" s="1"/>
    </row>
    <row r="45" spans="1:17">
      <c r="A45" s="18"/>
      <c r="B45" s="1"/>
    </row>
    <row r="46" spans="1:17">
      <c r="A46" s="18"/>
    </row>
    <row r="47" spans="1:17">
      <c r="A47" s="18"/>
    </row>
    <row r="48" spans="1:17">
      <c r="A48" s="35"/>
      <c r="B48" s="1"/>
      <c r="C48" s="1"/>
      <c r="D48" s="1"/>
      <c r="E48" s="1"/>
      <c r="F48" s="1"/>
      <c r="G48" s="35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1"/>
      <c r="C49" s="1"/>
      <c r="D49" s="1"/>
      <c r="E49" s="36"/>
      <c r="F49" s="1"/>
      <c r="G49" s="1"/>
      <c r="H49" s="1"/>
      <c r="I49" s="1"/>
      <c r="J49" s="1"/>
      <c r="K49" s="1"/>
      <c r="L49" s="1"/>
      <c r="M49" s="1"/>
      <c r="N49" s="1"/>
      <c r="O49" s="1"/>
    </row>
  </sheetData>
  <mergeCells count="16">
    <mergeCell ref="A38:N38"/>
    <mergeCell ref="A39:N39"/>
    <mergeCell ref="A40:N40"/>
    <mergeCell ref="A41:N41"/>
    <mergeCell ref="A42:N42"/>
    <mergeCell ref="A37:J37"/>
    <mergeCell ref="K13:M13"/>
    <mergeCell ref="E16:J16"/>
    <mergeCell ref="A6:O6"/>
    <mergeCell ref="A7:O7"/>
    <mergeCell ref="K16:O16"/>
    <mergeCell ref="A16:A17"/>
    <mergeCell ref="D16:D17"/>
    <mergeCell ref="N13:O13"/>
    <mergeCell ref="B16:B17"/>
    <mergeCell ref="C16:C17"/>
  </mergeCells>
  <phoneticPr fontId="2" type="noConversion"/>
  <conditionalFormatting sqref="B18">
    <cfRule type="expression" priority="23" stopIfTrue="1">
      <formula>#REF!</formula>
    </cfRule>
  </conditionalFormatting>
  <printOptions horizontalCentered="1"/>
  <pageMargins left="0.19685039370078741" right="0.19685039370078741" top="0.78740157480314965" bottom="0.39370078740157483" header="0.51181102362204722" footer="0.19685039370078741"/>
  <pageSetup paperSize="9" scale="88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1</vt:lpstr>
      <vt:lpstr>'1'!Drukas_apgabals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Alise Līva Mažeika</cp:lastModifiedBy>
  <cp:lastPrinted>2022-03-12T09:49:27Z</cp:lastPrinted>
  <dcterms:created xsi:type="dcterms:W3CDTF">2004-03-25T12:48:46Z</dcterms:created>
  <dcterms:modified xsi:type="dcterms:W3CDTF">2023-07-19T11:08:57Z</dcterms:modified>
</cp:coreProperties>
</file>