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195.13.208.226\TNP_Faili\Nodaļas\Iepirkumu nodaļa\TNPz Zemsliekšņu iepirkumi\2022\TNPz 38 Pārtikas produktu piegāde Pastendes PII “ĶIPARS (atkārtots)\"/>
    </mc:Choice>
  </mc:AlternateContent>
  <xr:revisionPtr revIDLastSave="0" documentId="13_ncr:1_{FA9C0CE6-1714-438C-AFE5-93F5A0022E08}" xr6:coauthVersionLast="47" xr6:coauthVersionMax="47" xr10:uidLastSave="{00000000-0000-0000-0000-000000000000}"/>
  <bookViews>
    <workbookView xWindow="-108" yWindow="-108" windowWidth="23256" windowHeight="12576" tabRatio="882" xr2:uid="{00000000-000D-0000-FFFF-FFFF00000000}"/>
  </bookViews>
  <sheets>
    <sheet name="1_Maize" sheetId="9" r:id="rId1"/>
    <sheet name="2_ Sula" sheetId="45" r:id="rId2"/>
    <sheet name="3_Partikas_prod" sheetId="38" r:id="rId3"/>
    <sheet name="Piegāde" sheetId="44" r:id="rId4"/>
    <sheet name="kvalitāte prasības" sheetId="1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3" i="38" l="1"/>
  <c r="J11" i="9" l="1"/>
  <c r="J12" i="9"/>
  <c r="J69" i="38" l="1"/>
  <c r="G15" i="45" l="1"/>
  <c r="G92" i="38"/>
  <c r="G16" i="9"/>
  <c r="J31" i="38" l="1"/>
  <c r="J62" i="38"/>
  <c r="J63" i="38"/>
  <c r="J64" i="38"/>
  <c r="J65" i="38"/>
  <c r="J66" i="38"/>
  <c r="J67" i="38"/>
  <c r="J68" i="38"/>
  <c r="J70" i="38"/>
  <c r="J71" i="38"/>
  <c r="J72" i="38"/>
  <c r="J73" i="38"/>
  <c r="J74" i="38"/>
  <c r="J75" i="38"/>
  <c r="J76" i="38"/>
  <c r="J77" i="38"/>
  <c r="J10" i="45"/>
  <c r="J12" i="38"/>
  <c r="J13" i="38"/>
  <c r="J14" i="38"/>
  <c r="J15" i="38"/>
  <c r="J16" i="38"/>
  <c r="J17" i="38"/>
  <c r="J18" i="38"/>
  <c r="J19" i="38"/>
  <c r="J20" i="38"/>
  <c r="J21" i="38"/>
  <c r="J22" i="38"/>
  <c r="J24" i="38"/>
  <c r="J25" i="38"/>
  <c r="J26" i="38"/>
  <c r="J27" i="38"/>
  <c r="J28" i="38"/>
  <c r="J29" i="38"/>
  <c r="J30" i="38"/>
  <c r="J32" i="38"/>
  <c r="J33" i="38"/>
  <c r="J34" i="38"/>
  <c r="J35" i="38"/>
  <c r="J36" i="38"/>
  <c r="J37" i="38"/>
  <c r="J38" i="38"/>
  <c r="J39" i="38"/>
  <c r="J40" i="38"/>
  <c r="J41" i="38"/>
  <c r="J42" i="38"/>
  <c r="J43" i="38"/>
  <c r="J44" i="38"/>
  <c r="J45" i="38"/>
  <c r="J46" i="38"/>
  <c r="J47" i="38"/>
  <c r="J48" i="38"/>
  <c r="J49" i="38"/>
  <c r="J50" i="38"/>
  <c r="J51" i="38"/>
  <c r="J52" i="38"/>
  <c r="J53" i="38"/>
  <c r="J54" i="38"/>
  <c r="J55" i="38"/>
  <c r="J56" i="38"/>
  <c r="J57" i="38"/>
  <c r="J58" i="38"/>
  <c r="J59" i="38"/>
  <c r="J61" i="38"/>
  <c r="J79" i="38"/>
  <c r="J80" i="38"/>
  <c r="J81" i="38"/>
  <c r="J82" i="38"/>
  <c r="J83" i="38"/>
  <c r="J84" i="38"/>
  <c r="J85" i="38"/>
  <c r="J86" i="38"/>
  <c r="J87" i="38"/>
  <c r="J88" i="38"/>
  <c r="J89" i="38"/>
  <c r="J91" i="38"/>
  <c r="J92" i="38" s="1"/>
  <c r="J94" i="38" l="1"/>
  <c r="J93" i="38"/>
  <c r="J14" i="45"/>
  <c r="J13" i="45"/>
  <c r="J15" i="45" l="1"/>
  <c r="J11" i="38"/>
  <c r="J13" i="9"/>
  <c r="J14" i="9"/>
  <c r="J15" i="9"/>
  <c r="J16" i="45" l="1"/>
  <c r="J17" i="45" s="1"/>
  <c r="J16" i="9"/>
  <c r="J17" i="9" l="1"/>
  <c r="J18" i="9" s="1"/>
</calcChain>
</file>

<file path=xl/sharedStrings.xml><?xml version="1.0" encoding="utf-8"?>
<sst xmlns="http://schemas.openxmlformats.org/spreadsheetml/2006/main" count="331" uniqueCount="202">
  <si>
    <t>Nr.</t>
  </si>
  <si>
    <t>Nosaukums</t>
  </si>
  <si>
    <t>Preces apraksts</t>
  </si>
  <si>
    <t>Mērvienība</t>
  </si>
  <si>
    <t>BLS, NPKS vai LPIA</t>
  </si>
  <si>
    <t>Izcelsmes valsts</t>
  </si>
  <si>
    <t>Mērvienības cena bez PVN (EUR)</t>
  </si>
  <si>
    <t>Kopā par pozīciju bez PVN (EUR)</t>
  </si>
  <si>
    <t>kg</t>
  </si>
  <si>
    <t>Kopā:</t>
  </si>
  <si>
    <t>Kopā bez PVN:</t>
  </si>
  <si>
    <t>PVN:</t>
  </si>
  <si>
    <t>Kopā ar PVN:</t>
  </si>
  <si>
    <t>Griķi</t>
  </si>
  <si>
    <t>Manna</t>
  </si>
  <si>
    <t>Auzu pārslas</t>
  </si>
  <si>
    <t>Prosa</t>
  </si>
  <si>
    <t>Miežu putraimi</t>
  </si>
  <si>
    <t>Cukurs</t>
  </si>
  <si>
    <t>Cepumi</t>
  </si>
  <si>
    <t>Kafija, tēja un saistītie produkti</t>
  </si>
  <si>
    <t>Sāls</t>
  </si>
  <si>
    <t>Kartupeļu ciete</t>
  </si>
  <si>
    <t>Žāvētas aprikozes</t>
  </si>
  <si>
    <t>Žāvētas plūmes</t>
  </si>
  <si>
    <t>Rozīnes</t>
  </si>
  <si>
    <t>Ievārījums</t>
  </si>
  <si>
    <t>Piegādes biežums</t>
  </si>
  <si>
    <t>Baltmaize</t>
  </si>
  <si>
    <t>Rudzu maize</t>
  </si>
  <si>
    <t>l</t>
  </si>
  <si>
    <t>Šķeltie zirņi</t>
  </si>
  <si>
    <t>1.daļa – MAIZE</t>
  </si>
  <si>
    <t>Kukurūzas pārslas</t>
  </si>
  <si>
    <t>Milti</t>
  </si>
  <si>
    <t>A/L, 1,0 kg fasējums</t>
  </si>
  <si>
    <t>Pupiņas</t>
  </si>
  <si>
    <t>Kakao</t>
  </si>
  <si>
    <t>Piedevas ēdieniem</t>
  </si>
  <si>
    <t>Vanilīna cukurs</t>
  </si>
  <si>
    <t>Pipari</t>
  </si>
  <si>
    <t>Kanēlis</t>
  </si>
  <si>
    <t>1 kg iepakojumā</t>
  </si>
  <si>
    <t>Lauru lapas</t>
  </si>
  <si>
    <t>Raugs</t>
  </si>
  <si>
    <t>Konservēti gurķi</t>
  </si>
  <si>
    <t>Zaļie zirnīši</t>
  </si>
  <si>
    <t>Tomātu mērce</t>
  </si>
  <si>
    <t>Citronskābe</t>
  </si>
  <si>
    <t>Rīsu pārslas</t>
  </si>
  <si>
    <t>Kukurūzas putraimi</t>
  </si>
  <si>
    <t>Rīvmaize</t>
  </si>
  <si>
    <t>Kliju maize</t>
  </si>
  <si>
    <t>Latvijas graudu maize</t>
  </si>
  <si>
    <t>Bez kauliņiem, fasētas no 0,5 kg līdz 5 kg, atbilstoši pieprasītajam daudzumam</t>
  </si>
  <si>
    <t xml:space="preserve"> Ābolu, ķiršu u.c. fasēts no 1 kg līdz 5 kg spainīšos, atbilstoši pieprasītajam daudzumam (Ražots Latvijā)</t>
  </si>
  <si>
    <t>3 l burkās (izcelsmes valsta Latvija)</t>
  </si>
  <si>
    <t>Kons. skābenes</t>
  </si>
  <si>
    <t>0,5 l  vai 1 l burkās</t>
  </si>
  <si>
    <t xml:space="preserve">Sula </t>
  </si>
  <si>
    <t>Ābolu, plūmju, ķiršu u.c. safasēts atbilstoši drošības, higiēnas prasībām – 3 l stikla burkās</t>
  </si>
  <si>
    <t>Heka fileja bez ādas</t>
  </si>
  <si>
    <t xml:space="preserve">Vakuuma iepakojumā, 10% glazūra </t>
  </si>
  <si>
    <t>Vakuuma iepakojumā, 0% glazūra,  no 1 kg – 5 kg iepakojumā, atbilstoši  pieprasītajam daudzumam</t>
  </si>
  <si>
    <t>Iepakojumā no 1 kg līdz 2,5 kg, atbilstoši pieprasītajam daudzumam</t>
  </si>
  <si>
    <t>Iepakojumā  no 1kg līdz 2,5 kg, atbilstoši pieprasītajam daudzumam</t>
  </si>
  <si>
    <t>Iepakojumā no 0,400 kg līdz 2,5 kg , atbilstoši pieprasītajam daudzumam</t>
  </si>
  <si>
    <t>Paciņas 0,01- 0,015 kg iepak.</t>
  </si>
  <si>
    <t xml:space="preserve"> paciņas</t>
  </si>
  <si>
    <t>0,5 kg iepakojumā</t>
  </si>
  <si>
    <t xml:space="preserve">  kg</t>
  </si>
  <si>
    <t>0,01-0,015 kg iepak.</t>
  </si>
  <si>
    <t>Majonēze</t>
  </si>
  <si>
    <t xml:space="preserve"> kg</t>
  </si>
  <si>
    <t>Pārtikas, 0,02 kg paciņās</t>
  </si>
  <si>
    <t>0,1 kg paciņa</t>
  </si>
  <si>
    <t>A/L 0,4 kg iepakojumā</t>
  </si>
  <si>
    <t>Ķimenes</t>
  </si>
  <si>
    <t>Saules puķu sēklas, lobītas</t>
  </si>
  <si>
    <t>Paciņās  ne vairāk kā 1 kg</t>
  </si>
  <si>
    <t>Paciņas 0,01-0,015 kg iepak.</t>
  </si>
  <si>
    <t>Citronpipari</t>
  </si>
  <si>
    <t>0,400 kg iepakojumā</t>
  </si>
  <si>
    <t>Garšvielas bez sāls</t>
  </si>
  <si>
    <t xml:space="preserve">0,02 – 0,5 kg iepakojumā </t>
  </si>
  <si>
    <t>Želantīns</t>
  </si>
  <si>
    <t>Kafija</t>
  </si>
  <si>
    <t>Paciņas 0,1 kg iepakojums</t>
  </si>
  <si>
    <t>Sveramie , kastēs no 2- 5 kg, atbilstoši pieprasītajam daudzumam</t>
  </si>
  <si>
    <t>A/L, fasēti 1,0 kg</t>
  </si>
  <si>
    <t xml:space="preserve">A/L, 1,0 kg fasējums </t>
  </si>
  <si>
    <t xml:space="preserve"> A/L, 1,0 kg fasējums</t>
  </si>
  <si>
    <t>5-graudu pārslas</t>
  </si>
  <si>
    <t>A/L 1,0 kg fasējums</t>
  </si>
  <si>
    <t>A/L1,0 kg fasējums</t>
  </si>
  <si>
    <t>Rīsi</t>
  </si>
  <si>
    <t>Fasētas 0,4 kg paciņās</t>
  </si>
  <si>
    <t>A/L, fasēti 0,5kg</t>
  </si>
  <si>
    <t>Kviešu, A/L 2,0 kg pakas</t>
  </si>
  <si>
    <t>A/L 0,5 kg fasējums</t>
  </si>
  <si>
    <t>Pelēkie zirņi</t>
  </si>
  <si>
    <t>A/L , 1 kg iepakojumā</t>
  </si>
  <si>
    <t>Eļļa augu Risso, nemodificēta</t>
  </si>
  <si>
    <t>Pārtikas, rafinēta, rapšu,  iepakojumā  1 l pudelē, nesatur ģenētiski modificētus organismus</t>
  </si>
  <si>
    <t>MAIZE UN KONDITORIJAS  IZSTRĀDĀJUMI</t>
  </si>
  <si>
    <t>Saskaņā ar 28.10.2014 MK noteikumiem Nr. 673. , un ar  13.03.2012 MK not. Nr.172., un 14.07.2015. grozījumiem MK not. Nr.405, kas stājušies spēkā ar 01.01.2016. „Noteikumi par uztura normām izglītības iestāžu izglītojamiem, sociālās aprūpes un sociālās reabilitācijas institūciju klientiem un ārstniecības iestāžu pacientiem”, nedrīkst piedāvāt produktus, ja tie satur: 
1) daļēji hidrogenizētus augu taukus, 
2) izmantota augu eļļu ar ĢMO.</t>
  </si>
  <si>
    <t xml:space="preserve">Produkcijai jāatbilst Pārtikas aprites uzraudzības likumam un Eiropas Parlamenta un Eiropas Padomes regulai Nr. 853/2004, MK 27.12.2002., MK not. Nr.172. no 13.03.2012. ar grozījumiem MK not. Nr.405,no 14.07.2015. kas stājās spēkā ar 01.01.2016.„Noteikumi par uztura normām izglītības iestāžu izglītojamiem, sociālās aprūpes un sociālās reabilitācijas institūciju klientiem un ārstniecības iestāžu pacientiem” un MK 23.11.2004., noteikumiem Nr. 964 "Pārtikas preču marķēšanas noteikumi". Pamatojoties uz MK noteikumu Nr. 673 no 28.10.2014., 3. punkta 3.2. apakšpunktu piedāvāt produktus, kuri nesatur ģenētiski modificētus organismus, nesastāv no tiem un nav ražoti no tiem.  </t>
  </si>
  <si>
    <t>2.Piedāvājumam jāatbilst sekojošām prasībām – produktu ražošanā netiek izmantotas sintētiskās krāsvielas, produkti nesatur ģenētiski modificētus organismus, nesastāv no tiem un nav no tiem ražoti.</t>
  </si>
  <si>
    <t>PĀRTIKAS PRODUKTI, PĀRSTRĀDĀTI AUGĻI, DĀRZEŅI, SULAS</t>
  </si>
  <si>
    <t>SALDĒTIE PRODUKTI</t>
  </si>
  <si>
    <t>Saskaņā ar 13.03.2012 MK not. Nr.172. no. ar grozījumiem MK not. Nr.405,no 14.07.2015. kas stājās spēkā ar 01.01.2016. „Noteikumi par uztura normām izglītības iestāžu izglītojamiem, sociālās aprūpes un sociālās reabilitācijas institūciju klientiem un ārstniecības iestāžu pacientiem”.</t>
  </si>
  <si>
    <t>KVALITĀTES PRASĪBAS</t>
  </si>
  <si>
    <t>Ābolu sula</t>
  </si>
  <si>
    <t>Dabīgās sulas,  safasēts atbilstoši drošības, higiēnas prasībām – 1-3 l tilpumā, 100%, saldskāba, nedzidrināta, termiski apstrādāta. Nesatur sintētiskas krāsvielas, garšas pastiprinātājus (E620-E650). Izcelsmes valsts Latvija</t>
  </si>
  <si>
    <t>Konservēti dārzeņi un pārstrādāti augļi</t>
  </si>
  <si>
    <t>Saldētā produkcija</t>
  </si>
  <si>
    <t>***Saldētai produkcijai piegādātājs piedāvā pasūtītajam  saldētavu produktu uzglabāšanai, uz līguma darbības laiku.</t>
  </si>
  <si>
    <t>1. Produkcijas piegāde  pēc pasūtītāja pieteikuma vienu reizi nedēļā -  otrdienās, vai trešdienās ( pasūtījumu veic telefoniski vienu dienu iepriekš).</t>
  </si>
  <si>
    <t>Sadskābmaize</t>
  </si>
  <si>
    <t>250-300 g paciņas , mieži –80 % , dabīgā kafija – 20%.</t>
  </si>
  <si>
    <t>Paciņās, 0.1-0,2 kg iepakojumā</t>
  </si>
  <si>
    <t>4-graudu pārslas</t>
  </si>
  <si>
    <t>Rīsi tvaicēti</t>
  </si>
  <si>
    <t>Milti bezglutēna</t>
  </si>
  <si>
    <t>Fasēti 0,4- 0,7 kg iepakojumā</t>
  </si>
  <si>
    <t>Maize bezglutēna</t>
  </si>
  <si>
    <t>A/L,maize, kas gatavota no īpašām bezgllutēna auzām,nesatur ģenētiski modificētus organismus, saldinātājus, konservantus,ne vairāk kā 1,25 sāls uz 100 gr. produkta un ne vairāk kā 5 g pievienotā cukura daudzuma uz 100 g produkta,polietilēna iepakojumā</t>
  </si>
  <si>
    <t>Fasēts 1 l iepakojumā</t>
  </si>
  <si>
    <r>
      <t xml:space="preserve">Cepumi bez </t>
    </r>
    <r>
      <rPr>
        <b/>
        <sz val="10"/>
        <color theme="1"/>
        <rFont val="Times New Roman"/>
        <family val="1"/>
        <charset val="186"/>
      </rPr>
      <t>glutēna</t>
    </r>
  </si>
  <si>
    <t>Fasēti 0,1-0,3 kg iepakojumā. Nesatur daļēji hidrogenētos augu taukus. Nesatur pārtikas piedevas un sintētiskās krāsvielas, nesatur ģenētiski modificētus organismus</t>
  </si>
  <si>
    <t>Tēja (kumelīšu,piparmētru)</t>
  </si>
  <si>
    <t>Sinepes</t>
  </si>
  <si>
    <t>Mārrutki</t>
  </si>
  <si>
    <t>Soda</t>
  </si>
  <si>
    <t>Fasēta no 0,2- 0,5 kg iepakojumā</t>
  </si>
  <si>
    <t>0.5-0,8 l burciņās , metāla bundžās</t>
  </si>
  <si>
    <t>Laša fileja bez ādas</t>
  </si>
  <si>
    <t>Konservētas pupiņas</t>
  </si>
  <si>
    <t>Konservēta kukurūza</t>
  </si>
  <si>
    <t xml:space="preserve">0,4 kg bundžās </t>
  </si>
  <si>
    <t>Konservēti ananāsi</t>
  </si>
  <si>
    <t>Konservēti persiki</t>
  </si>
  <si>
    <t>0.850 bundžās</t>
  </si>
  <si>
    <t>0.825 bundžās</t>
  </si>
  <si>
    <t>Zivju konservi savā sulā</t>
  </si>
  <si>
    <t>Sastāv no 60% zivs. Sāls nepārsniedz 1,5g uz 100g produkta.</t>
  </si>
  <si>
    <t>Dzērveņu sula</t>
  </si>
  <si>
    <t>Medus</t>
  </si>
  <si>
    <r>
      <t xml:space="preserve">Dažādu ziedu medus, </t>
    </r>
    <r>
      <rPr>
        <b/>
        <sz val="10"/>
        <color theme="1"/>
        <rFont val="Times New Roman"/>
        <family val="1"/>
        <charset val="186"/>
      </rPr>
      <t>Ražots Latvijā.</t>
    </r>
  </si>
  <si>
    <t>Sadētu dārzeņu mix</t>
  </si>
  <si>
    <t>Saldēti puķkāposti,maisījums zupām, iepakojums 2-2,5 kg, safasēti atbilstoši drošības un higiēnas prasībām</t>
  </si>
  <si>
    <t>Saldētas avenes</t>
  </si>
  <si>
    <t>Saldēti ķirši bez kauliņiem</t>
  </si>
  <si>
    <t>Saldēti rabarberi</t>
  </si>
  <si>
    <t>Saldēti puķu kāposti</t>
  </si>
  <si>
    <t xml:space="preserve">Saldētas zemenes </t>
  </si>
  <si>
    <t>Saldēts ogu mix</t>
  </si>
  <si>
    <t>Saldēti Zaļie zirnīši</t>
  </si>
  <si>
    <t>Saldējums</t>
  </si>
  <si>
    <t>gb</t>
  </si>
  <si>
    <r>
      <t xml:space="preserve">A/L, sagriezta, polietilēna iepakojumā1 kukulis 0,350-0,60 kg. Nesatur ģenētiski modificētus organismus, nesatur daļēji hidrogenētos taukus, nesatur pārtikas piedevas - saldinātājus, sintētiskās krāsvielas un konservantus, satur sāli ne vairāk par 1,25g uz 100 g produkta,  un satur cukuru ne vairāk par 5g uz 100 g produkta </t>
    </r>
    <r>
      <rPr>
        <b/>
        <sz val="10"/>
        <color theme="1"/>
        <rFont val="Times New Roman"/>
        <family val="1"/>
        <charset val="186"/>
      </rPr>
      <t>(</t>
    </r>
    <r>
      <rPr>
        <b/>
        <sz val="10"/>
        <color rgb="FF000000"/>
        <rFont val="Times New Roman"/>
        <family val="1"/>
        <charset val="186"/>
      </rPr>
      <t>Ražots Latvijā</t>
    </r>
    <r>
      <rPr>
        <b/>
        <sz val="10"/>
        <color theme="1"/>
        <rFont val="Times New Roman"/>
        <family val="1"/>
        <charset val="186"/>
      </rPr>
      <t>)</t>
    </r>
  </si>
  <si>
    <r>
      <t xml:space="preserve">A/L, sagriezta, polietilēna iepakojumā 1 kukulis- 0,500-0,800 kg. Nesatur ģenētiski modificētus organismus, nesatur daļēji hidrogenētos taukus, nesatur pārtikas piedevas - saldinātājus, sintētiskās krāsvielas un konservantus, satur sāli ne vairāk par 1.25g uz 100 g produkta,  un satur cukuru ne vairāk par 5g uz 100 g produkta  </t>
    </r>
    <r>
      <rPr>
        <b/>
        <sz val="10"/>
        <color theme="1"/>
        <rFont val="Times New Roman"/>
        <family val="1"/>
        <charset val="186"/>
      </rPr>
      <t>(Ražots Latvijā</t>
    </r>
    <r>
      <rPr>
        <sz val="10"/>
        <color theme="1"/>
        <rFont val="Times New Roman"/>
        <family val="1"/>
        <charset val="186"/>
      </rPr>
      <t>)</t>
    </r>
  </si>
  <si>
    <r>
      <t xml:space="preserve">A/L, sagriezta, polietilēna iepakojumā 1 kukulis - 0,300  - 0,800 kg.
Nesatur ģenētiski modificētus organismus, nesatur daļēji hidrogenētos taukus, nesatur pārtikas piedevas - saldinātājus, sintētiskās krāsvielas un konservantus, satur sāli ne vairāk par 1.25g uz 100 g produkta,  un satur cukuru ne vairāk par 5g uz 100 g produkta </t>
    </r>
    <r>
      <rPr>
        <b/>
        <sz val="10"/>
        <color theme="1"/>
        <rFont val="Times New Roman"/>
        <family val="1"/>
        <charset val="186"/>
      </rPr>
      <t>(Ražots Latvijā)</t>
    </r>
    <r>
      <rPr>
        <sz val="10"/>
        <color theme="1"/>
        <rFont val="Times New Roman"/>
        <family val="1"/>
        <charset val="186"/>
      </rPr>
      <t xml:space="preserve">
</t>
    </r>
  </si>
  <si>
    <r>
      <t xml:space="preserve">A/L, sagriezta, polietilēna iepakojumā 1 kukulis- 0,300 -0,500 kg.Nesatur ģenētiski modificētus organismus, nesatur daļēji hidrogenētos taukus, nesatur pārtikas piedevas - saldinātājus, sintētiskās krāsvielas un konservantus, satur sāli ne vairāk par 1.25g uz 100 g produkta,  un satur cukuru ne vairāk par 5g uz 100 g produkta </t>
    </r>
    <r>
      <rPr>
        <b/>
        <sz val="10"/>
        <color theme="1"/>
        <rFont val="Times New Roman"/>
        <family val="1"/>
        <charset val="186"/>
      </rPr>
      <t>(Ražots Latvijā)</t>
    </r>
  </si>
  <si>
    <t>Vistas olas</t>
  </si>
  <si>
    <t>Produkcijas piegāde pēc pasūtītāja pieteikuma divas reizes nedēļā, ne vēlāk kā līdz plkst.12:00  ( pasūtījumu veic telefoniski vienu dienu iepriekš).</t>
  </si>
  <si>
    <t>Piegādes laiks piecas reizes nedēļā, ne vēlāk kā līdz plkst.9.00  - preču pieprasījums jānodod 1 dienu pirms pasūtījuma izpildes (pasūtījumu veic telefoniski vai pēc rakstiska pieteikuma e-pastā vienu dienu  iepriekš).</t>
  </si>
  <si>
    <t>Olas</t>
  </si>
  <si>
    <t>Svaigas, 1 kategorijas, tīrā čaumalā no ārpses, šķirotas veselas, nebojātas, L kategorija, A/L fasētas pa 10 gb bretes, atbilstoši pasūtījumam. Derīguma termiņš 3 nedēļas. Izcelsmes valsts LATVIJA</t>
  </si>
  <si>
    <t>Fasēta 0,25 kg iepakojumā. Nesatur aromatizētājus un pārtikas piedevas, konservantus, krāsvielas. Satur ne vairāk kā 1g sāls uz 100g produkta.</t>
  </si>
  <si>
    <t xml:space="preserve">0,120-0.5 l, </t>
  </si>
  <si>
    <t xml:space="preserve">0,120 -0.5 l, </t>
  </si>
  <si>
    <t xml:space="preserve">0,5 l burkās </t>
  </si>
  <si>
    <t xml:space="preserve">0.3-0,425 kg bundžas. </t>
  </si>
  <si>
    <t xml:space="preserve">Vafeļu glāzītē, dažādu veidu-šokolādes, vaniļas, ogu,tilpums no 100 ml-125 ml glāzītē. </t>
  </si>
  <si>
    <t>Upeņu sula</t>
  </si>
  <si>
    <t>1. Maize</t>
  </si>
  <si>
    <t>Rīsu piens</t>
  </si>
  <si>
    <t>Tomātu pasa</t>
  </si>
  <si>
    <t>Fasēts 0.5  - 1.0 kg, nesatus pārtikas piedevas un satur ne vairāk kā 1 g sāls un 15 g ogļhidrātu uz 100g produkta</t>
  </si>
  <si>
    <t>Konfektes</t>
  </si>
  <si>
    <t>Nesatur garšas pastiprinātājus (E620-E650) un sintētiskās krāsvielas. Nesatur ģenētiski modificētus organismus un vielas, kas izraisa uzvedības traucējumus bērniem. Pēc pieprasījuma.</t>
  </si>
  <si>
    <t xml:space="preserve">Max daudzums 4 mēnešos </t>
  </si>
  <si>
    <t>TEHNISKAIS UN FINANŠU PIEDĀVĀJUMS
Pārtikas preču piegāde Pastendes PII ĶIPARAM 2022.gadam</t>
  </si>
  <si>
    <t>Produkcijas piegāde pēc pasūtītāja pieteikuma vienu reizi mēnesī, ne vēlāk kā līdz plkst.12:00  ( pasūtījumu veic telefoniski vienu dienu iepriekš).</t>
  </si>
  <si>
    <t>Konservēti tomāti mizoti</t>
  </si>
  <si>
    <t>0,85-1,5 kg bundžās</t>
  </si>
  <si>
    <t>Pārtikas produkti, kas atbilst nacionālās pārtikas kvalitātes shēmas (turpmāk – NPKS) prasībām.</t>
  </si>
  <si>
    <r>
      <rPr>
        <b/>
        <i/>
        <u/>
        <sz val="11"/>
        <color theme="1"/>
        <rFont val="Times New Roman"/>
        <family val="1"/>
        <charset val="186"/>
      </rPr>
      <t>Piegāde</t>
    </r>
    <r>
      <rPr>
        <u/>
        <sz val="11"/>
        <color theme="1"/>
        <rFont val="Times New Roman"/>
        <family val="1"/>
        <charset val="186"/>
      </rPr>
      <t>:</t>
    </r>
    <r>
      <rPr>
        <sz val="11"/>
        <color theme="1"/>
        <rFont val="Times New Roman"/>
        <family val="1"/>
        <charset val="186"/>
      </rPr>
      <t xml:space="preserve"> Produkcijas piegāde pēc pasūtītāja pieteikuma divas reizes nedēļā, ne vēlāk kā līdz plkst.12:00  ( pasūtījumu veic telefoniski vienu dienu iepriekš).</t>
    </r>
  </si>
  <si>
    <t>Apzīmējumi:</t>
  </si>
  <si>
    <r>
      <rPr>
        <b/>
        <i/>
        <u/>
        <sz val="11"/>
        <color theme="1"/>
        <rFont val="Times New Roman"/>
        <family val="1"/>
        <charset val="186"/>
      </rPr>
      <t>Piegāde:</t>
    </r>
    <r>
      <rPr>
        <sz val="11"/>
        <color theme="1"/>
        <rFont val="Times New Roman"/>
        <family val="1"/>
        <charset val="186"/>
      </rPr>
      <t xml:space="preserve"> Produkcijas piegāde pēc pasūtītāja pieteikuma vienu reizi mēnesī, ne vēlāk kā līdz plkst.12:00  ( pasūtījumu veic telefoniski vienu dienu iepriekš).</t>
    </r>
  </si>
  <si>
    <r>
      <rPr>
        <b/>
        <i/>
        <u/>
        <sz val="11"/>
        <color theme="1"/>
        <rFont val="Times New Roman"/>
        <family val="1"/>
        <charset val="186"/>
      </rPr>
      <t>Piegāde:</t>
    </r>
    <r>
      <rPr>
        <sz val="11"/>
        <color theme="1"/>
        <rFont val="Times New Roman"/>
        <family val="1"/>
        <charset val="186"/>
      </rPr>
      <t xml:space="preserve"> Produkcijas piegāde pēc pasūtītāja pieteikuma trīs reizes nedēļā, ne vēlāk kā līdz plkst.9:00 ( pasūtījumu veic telefoniski vienu dienu iepriekš).</t>
    </r>
  </si>
  <si>
    <t>Makaroni burtiņi</t>
  </si>
  <si>
    <t>Makaroni spirāles</t>
  </si>
  <si>
    <t>A/L, fasēti 0,5-5kg</t>
  </si>
  <si>
    <r>
      <rPr>
        <b/>
        <i/>
        <u/>
        <sz val="11"/>
        <rFont val="Times New Roman"/>
        <family val="1"/>
        <charset val="186"/>
      </rPr>
      <t xml:space="preserve">Piezīme: </t>
    </r>
    <r>
      <rPr>
        <sz val="11"/>
        <rFont val="Times New Roman"/>
        <family val="1"/>
        <charset val="186"/>
      </rPr>
      <t>Apjoms ir paredzēts uz maksimālo bērnu skaitu. Ja bērnu skaits četru mēnešu laikā samazināsies, tad apjoms var samazināties.</t>
    </r>
  </si>
  <si>
    <r>
      <rPr>
        <b/>
        <i/>
        <u/>
        <sz val="11"/>
        <rFont val="Times New Roman"/>
        <family val="1"/>
        <charset val="186"/>
      </rPr>
      <t>Piezīme:</t>
    </r>
    <r>
      <rPr>
        <sz val="11"/>
        <rFont val="Times New Roman"/>
        <family val="1"/>
        <charset val="186"/>
      </rPr>
      <t xml:space="preserve"> Apjoms ir paredzēts uz maksimālo bērnu skaitu. Ja bērnu skaits četru mēnešu laikā samazināsies, tad apjoms var samazināties.</t>
    </r>
  </si>
  <si>
    <t>2. Sula</t>
  </si>
  <si>
    <t>3. Pārtikas produkti</t>
  </si>
  <si>
    <t>2 – Sula</t>
  </si>
  <si>
    <t>3 - PĀRTIKAS PRODUKTI</t>
  </si>
  <si>
    <t>2.pielikums
Cenu aptaujai “Pārtikas produktu piegāde Pastendes PII “ĶIPARS” atbilstoši 
Zaļā publiskā iepirkuma kritērijiem”( atkārtots), identifikācijas Nr. TNPz 2022/37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</si>
</sst>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charset val="186"/>
      <scheme val="minor"/>
    </font>
    <font>
      <sz val="11"/>
      <color theme="1"/>
      <name val="Times New Roman"/>
      <family val="1"/>
    </font>
    <font>
      <b/>
      <sz val="14"/>
      <color theme="1"/>
      <name val="Times New Roman"/>
      <family val="1"/>
    </font>
    <font>
      <sz val="10"/>
      <color theme="1"/>
      <name val="Times New Roman"/>
      <family val="1"/>
    </font>
    <font>
      <sz val="16"/>
      <color theme="1"/>
      <name val="Times New Roman"/>
      <family val="1"/>
      <charset val="186"/>
    </font>
    <font>
      <b/>
      <sz val="10"/>
      <color theme="1"/>
      <name val="Times New Roman"/>
      <family val="1"/>
    </font>
    <font>
      <sz val="11"/>
      <color theme="1"/>
      <name val="Times New Roman"/>
      <family val="1"/>
      <charset val="186"/>
    </font>
    <font>
      <b/>
      <sz val="11"/>
      <color theme="1"/>
      <name val="Times New Roman"/>
      <family val="1"/>
      <charset val="186"/>
    </font>
    <font>
      <b/>
      <sz val="10"/>
      <color theme="1"/>
      <name val="Times New Roman"/>
      <family val="1"/>
      <charset val="186"/>
    </font>
    <font>
      <sz val="10"/>
      <color theme="1"/>
      <name val="Times New Roman"/>
      <family val="1"/>
      <charset val="186"/>
    </font>
    <font>
      <b/>
      <sz val="16"/>
      <color theme="1"/>
      <name val="Times New Roman"/>
      <family val="1"/>
      <charset val="186"/>
    </font>
    <font>
      <sz val="24"/>
      <color theme="1"/>
      <name val="Calibri"/>
      <family val="2"/>
      <charset val="186"/>
      <scheme val="minor"/>
    </font>
    <font>
      <sz val="14"/>
      <color theme="1"/>
      <name val="Times New Roman"/>
      <family val="1"/>
      <charset val="186"/>
    </font>
    <font>
      <b/>
      <sz val="14"/>
      <color theme="1"/>
      <name val="Calibri"/>
      <family val="2"/>
      <charset val="186"/>
      <scheme val="minor"/>
    </font>
    <font>
      <b/>
      <sz val="14"/>
      <name val="Times New Roman"/>
      <family val="1"/>
    </font>
    <font>
      <b/>
      <sz val="10"/>
      <color rgb="FF000000"/>
      <name val="Times New Roman"/>
      <family val="1"/>
      <charset val="186"/>
    </font>
    <font>
      <sz val="11"/>
      <name val="Times New Roman"/>
      <family val="1"/>
      <charset val="186"/>
    </font>
    <font>
      <sz val="12"/>
      <color theme="1"/>
      <name val="Times New Roman"/>
      <family val="1"/>
      <charset val="186"/>
    </font>
    <font>
      <b/>
      <i/>
      <u/>
      <sz val="11"/>
      <color theme="1"/>
      <name val="Times New Roman"/>
      <family val="1"/>
      <charset val="186"/>
    </font>
    <font>
      <u/>
      <sz val="11"/>
      <color theme="1"/>
      <name val="Times New Roman"/>
      <family val="1"/>
      <charset val="186"/>
    </font>
    <font>
      <b/>
      <i/>
      <u/>
      <sz val="11"/>
      <name val="Times New Roman"/>
      <family val="1"/>
      <charset val="186"/>
    </font>
    <font>
      <b/>
      <sz val="12"/>
      <color theme="1"/>
      <name val="Calibri"/>
      <family val="2"/>
      <charset val="186"/>
      <scheme val="minor"/>
    </font>
    <font>
      <sz val="12"/>
      <color theme="1"/>
      <name val="Calibri"/>
      <family val="2"/>
      <charset val="186"/>
      <scheme val="minor"/>
    </font>
    <font>
      <b/>
      <u/>
      <sz val="16"/>
      <color theme="1"/>
      <name val="Calibri"/>
      <family val="2"/>
      <charset val="186"/>
      <scheme val="minor"/>
    </font>
  </fonts>
  <fills count="7">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s>
  <borders count="35">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medium">
        <color indexed="64"/>
      </right>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style="medium">
        <color indexed="64"/>
      </top>
      <bottom/>
      <diagonal/>
    </border>
    <border>
      <left/>
      <right style="thin">
        <color indexed="64"/>
      </right>
      <top/>
      <bottom/>
      <diagonal/>
    </border>
  </borders>
  <cellStyleXfs count="1">
    <xf numFmtId="0" fontId="0" fillId="0" borderId="0"/>
  </cellStyleXfs>
  <cellXfs count="203">
    <xf numFmtId="0" fontId="0" fillId="0" borderId="0" xfId="0"/>
    <xf numFmtId="0" fontId="2" fillId="0" borderId="0" xfId="0" applyFont="1" applyAlignment="1">
      <alignment vertical="center" wrapText="1"/>
    </xf>
    <xf numFmtId="0" fontId="2" fillId="0" borderId="0" xfId="0" applyFont="1" applyAlignment="1">
      <alignment vertical="center"/>
    </xf>
    <xf numFmtId="0" fontId="0" fillId="0" borderId="0" xfId="0" applyAlignment="1">
      <alignment vertical="center" wrapText="1"/>
    </xf>
    <xf numFmtId="0" fontId="3" fillId="0" borderId="8" xfId="0" applyFont="1" applyFill="1" applyBorder="1" applyAlignment="1" applyProtection="1">
      <alignment horizontal="left" vertical="center" wrapText="1"/>
    </xf>
    <xf numFmtId="0" fontId="3" fillId="0" borderId="8" xfId="0" applyFont="1" applyFill="1" applyBorder="1" applyAlignment="1" applyProtection="1">
      <alignment horizontal="center" vertical="center"/>
    </xf>
    <xf numFmtId="2" fontId="3" fillId="0" borderId="8" xfId="0" applyNumberFormat="1" applyFont="1" applyFill="1" applyBorder="1" applyAlignment="1" applyProtection="1">
      <alignment horizontal="center" vertical="center"/>
    </xf>
    <xf numFmtId="2" fontId="1" fillId="0" borderId="8" xfId="0" applyNumberFormat="1" applyFont="1" applyFill="1" applyBorder="1" applyAlignment="1" applyProtection="1">
      <alignment horizontal="center" vertical="center"/>
      <protection locked="0"/>
    </xf>
    <xf numFmtId="0" fontId="0" fillId="0" borderId="0" xfId="0" applyBorder="1"/>
    <xf numFmtId="0" fontId="2" fillId="0" borderId="0" xfId="0" applyFont="1" applyAlignment="1">
      <alignment horizontal="center" vertical="center" wrapText="1"/>
    </xf>
    <xf numFmtId="0" fontId="0" fillId="0" borderId="0" xfId="0" applyAlignment="1">
      <alignment horizontal="center"/>
    </xf>
    <xf numFmtId="0" fontId="3" fillId="0" borderId="0" xfId="0" applyFont="1" applyFill="1" applyBorder="1" applyProtection="1">
      <protection locked="0"/>
    </xf>
    <xf numFmtId="0" fontId="1" fillId="0" borderId="0" xfId="0" applyFont="1" applyFill="1" applyBorder="1" applyProtection="1">
      <protection locked="0"/>
    </xf>
    <xf numFmtId="0" fontId="3" fillId="0" borderId="0" xfId="0" applyFont="1" applyFill="1" applyBorder="1" applyAlignment="1" applyProtection="1">
      <alignment horizontal="right" vertical="center"/>
      <protection locked="0"/>
    </xf>
    <xf numFmtId="0" fontId="3" fillId="0" borderId="0" xfId="0" applyFont="1" applyFill="1" applyBorder="1" applyAlignment="1" applyProtection="1">
      <alignment horizontal="right"/>
      <protection locked="0"/>
    </xf>
    <xf numFmtId="0" fontId="3" fillId="0" borderId="0" xfId="0" applyFont="1" applyFill="1" applyBorder="1" applyAlignment="1" applyProtection="1">
      <alignment horizontal="left" vertical="center"/>
      <protection locked="0"/>
    </xf>
    <xf numFmtId="0" fontId="1" fillId="0" borderId="0" xfId="0" applyFont="1" applyFill="1" applyBorder="1" applyAlignment="1" applyProtection="1">
      <alignment horizontal="left" vertical="center"/>
      <protection locked="0"/>
    </xf>
    <xf numFmtId="0" fontId="3" fillId="0" borderId="6" xfId="0" applyFont="1" applyFill="1" applyBorder="1" applyAlignment="1" applyProtection="1">
      <alignment horizontal="center"/>
    </xf>
    <xf numFmtId="2" fontId="3" fillId="0" borderId="6" xfId="0" applyNumberFormat="1" applyFont="1" applyFill="1" applyBorder="1" applyAlignment="1" applyProtection="1">
      <alignment horizontal="center" vertical="center"/>
    </xf>
    <xf numFmtId="0" fontId="3" fillId="0" borderId="0"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0" fillId="0" borderId="0" xfId="0" applyBorder="1" applyAlignment="1">
      <alignment horizontal="center"/>
    </xf>
    <xf numFmtId="0" fontId="2" fillId="0" borderId="0" xfId="0" applyFont="1" applyAlignment="1">
      <alignment horizontal="center" vertical="center" wrapText="1"/>
    </xf>
    <xf numFmtId="0" fontId="0" fillId="0" borderId="0" xfId="0" applyAlignment="1">
      <alignment horizontal="center"/>
    </xf>
    <xf numFmtId="0" fontId="3" fillId="0" borderId="6" xfId="0" applyFont="1" applyFill="1" applyBorder="1" applyAlignment="1" applyProtection="1">
      <alignment horizontal="left" vertical="center" wrapText="1"/>
    </xf>
    <xf numFmtId="0" fontId="3" fillId="0" borderId="10" xfId="0" applyFont="1" applyFill="1" applyBorder="1" applyAlignment="1" applyProtection="1">
      <alignment horizontal="left" vertical="center" wrapText="1"/>
    </xf>
    <xf numFmtId="0" fontId="3" fillId="0" borderId="9" xfId="0" applyFont="1" applyFill="1" applyBorder="1" applyAlignment="1" applyProtection="1">
      <alignment horizontal="left" vertical="center" wrapText="1"/>
      <protection locked="0"/>
    </xf>
    <xf numFmtId="0" fontId="3" fillId="0" borderId="7" xfId="0" applyFont="1" applyFill="1" applyBorder="1" applyAlignment="1" applyProtection="1">
      <alignment horizontal="center" vertical="center"/>
    </xf>
    <xf numFmtId="0" fontId="3" fillId="0" borderId="21"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3" fillId="2" borderId="22" xfId="0" applyFont="1" applyFill="1" applyBorder="1" applyAlignment="1" applyProtection="1">
      <alignment horizontal="center" vertical="center" wrapText="1"/>
    </xf>
    <xf numFmtId="0" fontId="3" fillId="2" borderId="5"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xf>
    <xf numFmtId="0" fontId="3" fillId="2" borderId="1"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xf>
    <xf numFmtId="0" fontId="3" fillId="0" borderId="24" xfId="0" applyFont="1" applyFill="1" applyBorder="1" applyAlignment="1" applyProtection="1">
      <alignment horizontal="center" vertical="center"/>
    </xf>
    <xf numFmtId="0" fontId="3" fillId="0" borderId="8" xfId="0" applyFont="1" applyFill="1" applyBorder="1" applyAlignment="1" applyProtection="1">
      <alignment vertical="center" wrapText="1"/>
    </xf>
    <xf numFmtId="0" fontId="3" fillId="2" borderId="3" xfId="0" applyFont="1" applyFill="1" applyBorder="1" applyAlignment="1" applyProtection="1">
      <alignment horizontal="center" vertical="center"/>
    </xf>
    <xf numFmtId="0" fontId="3" fillId="2" borderId="4" xfId="0" applyFont="1" applyFill="1" applyBorder="1" applyAlignment="1" applyProtection="1">
      <alignment horizontal="left" vertical="center" wrapText="1"/>
    </xf>
    <xf numFmtId="0" fontId="5" fillId="2" borderId="11" xfId="0" applyFont="1" applyFill="1" applyBorder="1" applyAlignment="1" applyProtection="1">
      <alignment horizontal="center" vertical="center"/>
    </xf>
    <xf numFmtId="0" fontId="3" fillId="2" borderId="4" xfId="0" applyFont="1" applyFill="1" applyBorder="1" applyAlignment="1" applyProtection="1">
      <alignment horizontal="center" vertical="center"/>
      <protection locked="0"/>
    </xf>
    <xf numFmtId="2" fontId="1" fillId="0" borderId="13" xfId="0" applyNumberFormat="1" applyFont="1" applyFill="1" applyBorder="1" applyAlignment="1" applyProtection="1">
      <alignment horizontal="center" vertical="center"/>
      <protection locked="0"/>
    </xf>
    <xf numFmtId="2" fontId="3" fillId="0" borderId="14" xfId="0" applyNumberFormat="1" applyFont="1" applyFill="1" applyBorder="1" applyAlignment="1" applyProtection="1">
      <alignment horizontal="center" vertical="center"/>
    </xf>
    <xf numFmtId="0" fontId="2" fillId="3" borderId="0" xfId="0" applyFont="1" applyFill="1" applyAlignment="1">
      <alignment vertical="center" wrapText="1"/>
    </xf>
    <xf numFmtId="0" fontId="0" fillId="3" borderId="0" xfId="0" applyFill="1"/>
    <xf numFmtId="2" fontId="3" fillId="0" borderId="8" xfId="0" applyNumberFormat="1" applyFont="1" applyFill="1" applyBorder="1" applyAlignment="1" applyProtection="1">
      <alignment horizontal="center" vertical="center"/>
      <protection locked="0"/>
    </xf>
    <xf numFmtId="0" fontId="5" fillId="0" borderId="13" xfId="0" applyFont="1" applyFill="1" applyBorder="1" applyAlignment="1" applyProtection="1">
      <alignment horizontal="center" vertical="center"/>
    </xf>
    <xf numFmtId="0" fontId="3" fillId="0" borderId="8" xfId="0" applyFont="1" applyFill="1" applyBorder="1" applyAlignment="1" applyProtection="1">
      <alignment horizontal="center" vertical="center"/>
      <protection locked="0"/>
    </xf>
    <xf numFmtId="0" fontId="6" fillId="0" borderId="0" xfId="0" applyFont="1"/>
    <xf numFmtId="0" fontId="6" fillId="0" borderId="0" xfId="0" applyFont="1" applyAlignment="1">
      <alignment vertical="center"/>
    </xf>
    <xf numFmtId="0" fontId="7" fillId="0" borderId="0" xfId="0" applyFont="1" applyAlignment="1">
      <alignment vertical="center"/>
    </xf>
    <xf numFmtId="0" fontId="7" fillId="0" borderId="0" xfId="0" applyFont="1"/>
    <xf numFmtId="0" fontId="9" fillId="0" borderId="0" xfId="0" applyFont="1" applyAlignment="1">
      <alignment horizontal="left" vertical="center" wrapText="1"/>
    </xf>
    <xf numFmtId="0" fontId="10" fillId="0" borderId="0" xfId="0" applyFont="1"/>
    <xf numFmtId="0" fontId="11" fillId="0" borderId="0" xfId="0" applyFont="1"/>
    <xf numFmtId="0" fontId="12" fillId="0" borderId="0" xfId="0" applyFont="1" applyAlignment="1">
      <alignment vertical="center"/>
    </xf>
    <xf numFmtId="0" fontId="13" fillId="0" borderId="0" xfId="0" applyFont="1"/>
    <xf numFmtId="0" fontId="2" fillId="0" borderId="0" xfId="0" applyFont="1" applyFill="1" applyAlignment="1">
      <alignment vertical="center"/>
    </xf>
    <xf numFmtId="0" fontId="0" fillId="0" borderId="0" xfId="0" applyFill="1"/>
    <xf numFmtId="0" fontId="3" fillId="0" borderId="6" xfId="0" applyFont="1" applyFill="1" applyBorder="1" applyAlignment="1" applyProtection="1">
      <alignment horizontal="center" vertical="center"/>
    </xf>
    <xf numFmtId="0" fontId="3" fillId="0" borderId="6"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protection locked="0"/>
    </xf>
    <xf numFmtId="2" fontId="3" fillId="0" borderId="6" xfId="0" applyNumberFormat="1" applyFont="1" applyFill="1" applyBorder="1" applyAlignment="1" applyProtection="1">
      <alignment horizontal="center" vertical="center"/>
      <protection locked="0"/>
    </xf>
    <xf numFmtId="0" fontId="3" fillId="2" borderId="26" xfId="0" applyFont="1" applyFill="1" applyBorder="1" applyAlignment="1" applyProtection="1">
      <alignment horizontal="center" vertical="center" wrapText="1"/>
    </xf>
    <xf numFmtId="0" fontId="3" fillId="0" borderId="10" xfId="0" applyFont="1" applyFill="1" applyBorder="1" applyAlignment="1" applyProtection="1">
      <alignment horizontal="center" vertical="center"/>
    </xf>
    <xf numFmtId="0" fontId="3" fillId="0" borderId="10" xfId="0" applyFont="1" applyFill="1" applyBorder="1" applyAlignment="1" applyProtection="1">
      <alignment horizontal="center" vertical="center" wrapText="1"/>
    </xf>
    <xf numFmtId="0" fontId="3" fillId="0" borderId="10" xfId="0" applyFont="1" applyFill="1" applyBorder="1" applyAlignment="1" applyProtection="1">
      <alignment horizontal="center" vertical="center"/>
      <protection locked="0"/>
    </xf>
    <xf numFmtId="0" fontId="9" fillId="0" borderId="8" xfId="0" applyFont="1" applyBorder="1" applyAlignment="1">
      <alignment wrapText="1"/>
    </xf>
    <xf numFmtId="0" fontId="9" fillId="0" borderId="8" xfId="0" applyFont="1" applyBorder="1"/>
    <xf numFmtId="0" fontId="3" fillId="0" borderId="8" xfId="0" applyFont="1" applyFill="1" applyBorder="1" applyAlignment="1" applyProtection="1">
      <alignment horizontal="center" vertical="center" wrapText="1"/>
    </xf>
    <xf numFmtId="0" fontId="9" fillId="0" borderId="8" xfId="0" applyFont="1" applyBorder="1" applyAlignment="1">
      <alignment vertical="center"/>
    </xf>
    <xf numFmtId="0" fontId="8" fillId="2" borderId="4" xfId="0" applyFont="1" applyFill="1" applyBorder="1" applyAlignment="1" applyProtection="1">
      <alignment horizontal="left" vertical="center" wrapText="1"/>
    </xf>
    <xf numFmtId="0" fontId="3" fillId="0" borderId="27" xfId="0" applyFont="1" applyFill="1" applyBorder="1" applyAlignment="1" applyProtection="1">
      <alignment horizontal="left" vertical="center" wrapText="1"/>
      <protection locked="0"/>
    </xf>
    <xf numFmtId="0" fontId="9" fillId="0" borderId="8" xfId="0" applyFont="1" applyBorder="1" applyAlignment="1">
      <alignment vertical="center" wrapText="1"/>
    </xf>
    <xf numFmtId="0" fontId="3" fillId="0" borderId="28" xfId="0" applyFont="1" applyFill="1" applyBorder="1" applyAlignment="1" applyProtection="1">
      <alignment horizontal="center" vertical="center"/>
    </xf>
    <xf numFmtId="0" fontId="3" fillId="0" borderId="6" xfId="0" applyFont="1" applyFill="1" applyBorder="1" applyAlignment="1" applyProtection="1">
      <alignment horizontal="left" vertical="center"/>
    </xf>
    <xf numFmtId="0" fontId="3" fillId="0" borderId="29" xfId="0" applyFont="1" applyFill="1" applyBorder="1" applyAlignment="1" applyProtection="1">
      <alignment horizontal="center" vertical="center"/>
    </xf>
    <xf numFmtId="0" fontId="3" fillId="0" borderId="30" xfId="0" applyFont="1" applyFill="1" applyBorder="1" applyAlignment="1" applyProtection="1">
      <alignment horizontal="center" vertical="center"/>
    </xf>
    <xf numFmtId="0" fontId="9" fillId="0" borderId="10" xfId="0" applyFont="1" applyBorder="1" applyAlignment="1">
      <alignment wrapText="1"/>
    </xf>
    <xf numFmtId="0" fontId="3" fillId="2" borderId="26" xfId="0" applyFont="1" applyFill="1" applyBorder="1" applyAlignment="1" applyProtection="1">
      <alignment horizontal="center" vertical="center"/>
    </xf>
    <xf numFmtId="0" fontId="3" fillId="2" borderId="22" xfId="0" applyFont="1" applyFill="1" applyBorder="1" applyAlignment="1" applyProtection="1">
      <alignment horizontal="left" vertical="center" wrapText="1"/>
      <protection locked="0"/>
    </xf>
    <xf numFmtId="0" fontId="9" fillId="0" borderId="10" xfId="0" applyFont="1" applyBorder="1" applyAlignment="1">
      <alignment vertical="center"/>
    </xf>
    <xf numFmtId="0" fontId="3" fillId="0" borderId="3" xfId="0" applyFont="1" applyFill="1" applyBorder="1" applyAlignment="1" applyProtection="1">
      <alignment horizontal="center" vertical="center"/>
    </xf>
    <xf numFmtId="0" fontId="3" fillId="0" borderId="6" xfId="0" applyFont="1" applyFill="1" applyBorder="1" applyAlignment="1" applyProtection="1">
      <alignment vertical="center" wrapText="1"/>
    </xf>
    <xf numFmtId="0" fontId="3" fillId="0" borderId="3" xfId="0" applyFont="1" applyFill="1" applyBorder="1" applyAlignment="1" applyProtection="1">
      <alignment horizontal="center" vertical="center" wrapText="1"/>
    </xf>
    <xf numFmtId="0" fontId="3" fillId="0" borderId="17" xfId="0" applyFont="1" applyFill="1" applyBorder="1" applyAlignment="1" applyProtection="1">
      <alignment horizontal="center"/>
    </xf>
    <xf numFmtId="2" fontId="3" fillId="0" borderId="15" xfId="0" applyNumberFormat="1" applyFont="1" applyFill="1" applyBorder="1" applyAlignment="1" applyProtection="1">
      <alignment horizontal="center" vertical="center"/>
    </xf>
    <xf numFmtId="0" fontId="3" fillId="0" borderId="10" xfId="0" applyFont="1" applyFill="1" applyBorder="1" applyAlignment="1" applyProtection="1">
      <alignment vertical="center" wrapText="1"/>
    </xf>
    <xf numFmtId="0" fontId="9" fillId="0" borderId="6" xfId="0" applyFont="1" applyBorder="1" applyAlignment="1">
      <alignment vertical="center" wrapText="1"/>
    </xf>
    <xf numFmtId="0" fontId="0" fillId="0" borderId="0" xfId="0" applyAlignment="1">
      <alignment horizontal="center"/>
    </xf>
    <xf numFmtId="0" fontId="5" fillId="0" borderId="15" xfId="0" applyFont="1" applyFill="1" applyBorder="1" applyAlignment="1" applyProtection="1">
      <alignment horizontal="center" vertical="center"/>
    </xf>
    <xf numFmtId="0" fontId="3" fillId="2" borderId="26" xfId="0" applyFont="1" applyFill="1" applyBorder="1" applyAlignment="1" applyProtection="1">
      <alignment horizontal="center" vertical="center" wrapText="1"/>
    </xf>
    <xf numFmtId="0" fontId="5" fillId="0" borderId="25" xfId="0" applyFont="1" applyFill="1" applyBorder="1" applyAlignment="1" applyProtection="1">
      <alignment horizontal="center" vertical="center"/>
    </xf>
    <xf numFmtId="0" fontId="3" fillId="0" borderId="9" xfId="0" applyFont="1" applyFill="1" applyBorder="1" applyAlignment="1" applyProtection="1">
      <alignment horizontal="center" vertical="center" wrapText="1"/>
      <protection locked="0"/>
    </xf>
    <xf numFmtId="0" fontId="5" fillId="0" borderId="14" xfId="0" applyFont="1" applyFill="1" applyBorder="1" applyAlignment="1" applyProtection="1">
      <alignment horizontal="center" vertical="center"/>
    </xf>
    <xf numFmtId="2" fontId="3" fillId="0" borderId="28" xfId="0" applyNumberFormat="1" applyFont="1" applyFill="1" applyBorder="1" applyAlignment="1" applyProtection="1">
      <alignment horizontal="center" vertical="center"/>
      <protection locked="0"/>
    </xf>
    <xf numFmtId="2" fontId="3" fillId="0" borderId="13" xfId="0" applyNumberFormat="1" applyFont="1" applyFill="1" applyBorder="1" applyAlignment="1" applyProtection="1">
      <alignment horizontal="center" vertical="center"/>
    </xf>
    <xf numFmtId="0" fontId="3" fillId="3" borderId="8" xfId="0" applyFont="1" applyFill="1" applyBorder="1" applyAlignment="1" applyProtection="1">
      <alignment horizontal="left" vertical="center" wrapText="1"/>
    </xf>
    <xf numFmtId="2" fontId="3" fillId="0" borderId="30" xfId="0" applyNumberFormat="1" applyFont="1" applyFill="1" applyBorder="1" applyAlignment="1" applyProtection="1">
      <alignment horizontal="center" vertical="center"/>
      <protection locked="0"/>
    </xf>
    <xf numFmtId="2" fontId="3" fillId="0" borderId="29" xfId="0" applyNumberFormat="1" applyFont="1" applyFill="1" applyBorder="1" applyAlignment="1" applyProtection="1">
      <alignment horizontal="center" vertical="center"/>
      <protection locked="0"/>
    </xf>
    <xf numFmtId="2" fontId="3" fillId="0" borderId="18" xfId="0" applyNumberFormat="1" applyFont="1" applyFill="1" applyBorder="1" applyAlignment="1" applyProtection="1">
      <alignment horizontal="center" vertical="center"/>
    </xf>
    <xf numFmtId="0" fontId="3" fillId="2" borderId="3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8" fillId="4" borderId="2" xfId="0" applyFont="1" applyFill="1" applyBorder="1" applyAlignment="1" applyProtection="1">
      <alignment vertical="center" wrapText="1"/>
    </xf>
    <xf numFmtId="0" fontId="9" fillId="4" borderId="2" xfId="0" applyFont="1" applyFill="1" applyBorder="1" applyAlignment="1">
      <alignment wrapText="1"/>
    </xf>
    <xf numFmtId="0" fontId="3" fillId="4" borderId="31" xfId="0" applyFont="1" applyFill="1" applyBorder="1" applyAlignment="1" applyProtection="1">
      <alignment horizontal="center" vertical="center"/>
    </xf>
    <xf numFmtId="0" fontId="5" fillId="4" borderId="18" xfId="0" applyFont="1" applyFill="1" applyBorder="1" applyAlignment="1" applyProtection="1">
      <alignment horizontal="center" vertical="center"/>
    </xf>
    <xf numFmtId="0" fontId="3" fillId="4" borderId="33" xfId="0" applyFont="1" applyFill="1" applyBorder="1" applyAlignment="1" applyProtection="1">
      <alignment horizontal="left" vertical="center" wrapText="1"/>
      <protection locked="0"/>
    </xf>
    <xf numFmtId="0" fontId="3" fillId="4" borderId="2" xfId="0" applyFont="1" applyFill="1" applyBorder="1" applyAlignment="1" applyProtection="1">
      <alignment horizontal="center" vertical="center"/>
      <protection locked="0"/>
    </xf>
    <xf numFmtId="2" fontId="3" fillId="2" borderId="26" xfId="0" applyNumberFormat="1" applyFont="1" applyFill="1" applyBorder="1" applyAlignment="1" applyProtection="1">
      <alignment horizontal="center" vertical="center"/>
      <protection locked="0"/>
    </xf>
    <xf numFmtId="2" fontId="3" fillId="4" borderId="31" xfId="0" applyNumberFormat="1" applyFont="1" applyFill="1" applyBorder="1" applyAlignment="1" applyProtection="1">
      <alignment horizontal="center" vertical="center"/>
      <protection locked="0"/>
    </xf>
    <xf numFmtId="2" fontId="3" fillId="0" borderId="11" xfId="0" applyNumberFormat="1" applyFont="1" applyFill="1" applyBorder="1" applyAlignment="1" applyProtection="1">
      <alignment horizontal="center" vertical="center"/>
    </xf>
    <xf numFmtId="2" fontId="3" fillId="0" borderId="15" xfId="0" applyNumberFormat="1" applyFont="1" applyFill="1" applyBorder="1" applyAlignment="1" applyProtection="1">
      <alignment horizontal="center" vertical="center"/>
    </xf>
    <xf numFmtId="0" fontId="8" fillId="0" borderId="15" xfId="0" applyFont="1" applyFill="1" applyBorder="1" applyAlignment="1" applyProtection="1">
      <alignment horizontal="center" vertical="center"/>
    </xf>
    <xf numFmtId="0" fontId="8" fillId="0" borderId="13" xfId="0" applyFont="1" applyFill="1" applyBorder="1" applyAlignment="1" applyProtection="1">
      <alignment horizontal="center" vertical="center"/>
    </xf>
    <xf numFmtId="2" fontId="3" fillId="0" borderId="15" xfId="0" applyNumberFormat="1" applyFont="1" applyFill="1" applyBorder="1" applyAlignment="1" applyProtection="1">
      <alignment horizontal="center" vertical="center"/>
    </xf>
    <xf numFmtId="0" fontId="0" fillId="0" borderId="0" xfId="0" applyAlignment="1">
      <alignment horizontal="center"/>
    </xf>
    <xf numFmtId="0" fontId="1" fillId="0" borderId="0" xfId="0" applyFont="1" applyAlignment="1">
      <alignment horizontal="left" vertical="center" wrapText="1"/>
    </xf>
    <xf numFmtId="0" fontId="0" fillId="0" borderId="0" xfId="0" applyAlignment="1">
      <alignment horizontal="center"/>
    </xf>
    <xf numFmtId="0" fontId="3" fillId="5" borderId="8" xfId="0" applyFont="1" applyFill="1" applyBorder="1" applyAlignment="1" applyProtection="1">
      <alignment horizontal="center" vertical="center" wrapText="1"/>
    </xf>
    <xf numFmtId="0" fontId="9" fillId="5" borderId="8" xfId="0" applyFont="1" applyFill="1" applyBorder="1" applyAlignment="1">
      <alignment vertical="center" wrapText="1"/>
    </xf>
    <xf numFmtId="0" fontId="3" fillId="5" borderId="28" xfId="0" applyFont="1" applyFill="1" applyBorder="1" applyAlignment="1" applyProtection="1">
      <alignment horizontal="center" vertical="center"/>
    </xf>
    <xf numFmtId="0" fontId="8" fillId="5" borderId="13" xfId="0" applyFont="1" applyFill="1" applyBorder="1" applyAlignment="1" applyProtection="1">
      <alignment horizontal="center" vertical="center"/>
    </xf>
    <xf numFmtId="0" fontId="3" fillId="5" borderId="9" xfId="0" applyFont="1" applyFill="1" applyBorder="1" applyAlignment="1" applyProtection="1">
      <alignment horizontal="left" vertical="center" wrapText="1"/>
      <protection locked="0"/>
    </xf>
    <xf numFmtId="0" fontId="3" fillId="5" borderId="8" xfId="0" applyFont="1" applyFill="1" applyBorder="1" applyAlignment="1" applyProtection="1">
      <alignment horizontal="center" vertical="center"/>
      <protection locked="0"/>
    </xf>
    <xf numFmtId="2" fontId="3" fillId="5" borderId="8" xfId="0" applyNumberFormat="1" applyFont="1" applyFill="1" applyBorder="1" applyAlignment="1" applyProtection="1">
      <alignment horizontal="center" vertical="center"/>
      <protection locked="0"/>
    </xf>
    <xf numFmtId="2" fontId="3" fillId="5" borderId="8" xfId="0" applyNumberFormat="1" applyFont="1" applyFill="1" applyBorder="1" applyAlignment="1" applyProtection="1">
      <alignment horizontal="center" vertical="center"/>
    </xf>
    <xf numFmtId="0" fontId="3" fillId="5" borderId="8" xfId="0" applyFont="1" applyFill="1" applyBorder="1" applyAlignment="1" applyProtection="1">
      <alignment horizontal="center" vertical="center"/>
    </xf>
    <xf numFmtId="0" fontId="0" fillId="5" borderId="0" xfId="0" applyFill="1"/>
    <xf numFmtId="0" fontId="3" fillId="6" borderId="8" xfId="0" applyFont="1" applyFill="1" applyBorder="1" applyAlignment="1" applyProtection="1">
      <alignment horizontal="left" vertical="center" wrapText="1"/>
    </xf>
    <xf numFmtId="0" fontId="3" fillId="6" borderId="8" xfId="0" applyFont="1" applyFill="1" applyBorder="1" applyAlignment="1" applyProtection="1">
      <alignment horizontal="center" vertical="center"/>
    </xf>
    <xf numFmtId="0" fontId="5" fillId="6" borderId="13" xfId="0" applyFont="1" applyFill="1" applyBorder="1" applyAlignment="1" applyProtection="1">
      <alignment horizontal="center" vertical="center"/>
    </xf>
    <xf numFmtId="0" fontId="3" fillId="6" borderId="9" xfId="0" applyFont="1" applyFill="1" applyBorder="1" applyAlignment="1" applyProtection="1">
      <alignment horizontal="left" vertical="center" wrapText="1"/>
      <protection locked="0"/>
    </xf>
    <xf numFmtId="0" fontId="3" fillId="6" borderId="8" xfId="0" applyFont="1" applyFill="1" applyBorder="1" applyAlignment="1" applyProtection="1">
      <alignment horizontal="center" vertical="center"/>
      <protection locked="0"/>
    </xf>
    <xf numFmtId="0" fontId="0" fillId="6" borderId="0" xfId="0" applyFill="1"/>
    <xf numFmtId="0" fontId="3" fillId="6" borderId="8" xfId="0" applyFont="1" applyFill="1" applyBorder="1" applyAlignment="1" applyProtection="1">
      <alignment horizontal="center" vertical="center" wrapText="1"/>
    </xf>
    <xf numFmtId="0" fontId="3" fillId="6" borderId="28" xfId="0" applyFont="1" applyFill="1" applyBorder="1" applyAlignment="1" applyProtection="1">
      <alignment horizontal="center" vertical="center"/>
    </xf>
    <xf numFmtId="2" fontId="3" fillId="6" borderId="28" xfId="0" applyNumberFormat="1" applyFont="1" applyFill="1" applyBorder="1" applyAlignment="1" applyProtection="1">
      <alignment horizontal="center" vertical="center"/>
      <protection locked="0"/>
    </xf>
    <xf numFmtId="2" fontId="3" fillId="6" borderId="15" xfId="0" applyNumberFormat="1" applyFont="1" applyFill="1" applyBorder="1" applyAlignment="1" applyProtection="1">
      <alignment horizontal="center" vertical="center"/>
    </xf>
    <xf numFmtId="0" fontId="3" fillId="6" borderId="10" xfId="0" applyFont="1" applyFill="1" applyBorder="1" applyAlignment="1" applyProtection="1">
      <alignment horizontal="center" vertical="center" wrapText="1"/>
    </xf>
    <xf numFmtId="0" fontId="3" fillId="6" borderId="10" xfId="0" applyFont="1" applyFill="1" applyBorder="1" applyAlignment="1" applyProtection="1">
      <alignment horizontal="left" vertical="center" wrapText="1"/>
    </xf>
    <xf numFmtId="0" fontId="9" fillId="6" borderId="10" xfId="0" applyFont="1" applyFill="1" applyBorder="1"/>
    <xf numFmtId="0" fontId="3" fillId="6" borderId="30" xfId="0" applyFont="1" applyFill="1" applyBorder="1" applyAlignment="1" applyProtection="1">
      <alignment horizontal="center" vertical="center"/>
    </xf>
    <xf numFmtId="0" fontId="5" fillId="6" borderId="25" xfId="0" applyFont="1" applyFill="1" applyBorder="1" applyAlignment="1" applyProtection="1">
      <alignment horizontal="center" vertical="center"/>
    </xf>
    <xf numFmtId="0" fontId="3" fillId="6" borderId="27" xfId="0" applyFont="1" applyFill="1" applyBorder="1" applyAlignment="1" applyProtection="1">
      <alignment horizontal="left" vertical="center" wrapText="1"/>
      <protection locked="0"/>
    </xf>
    <xf numFmtId="0" fontId="3" fillId="6" borderId="10" xfId="0" applyFont="1" applyFill="1" applyBorder="1" applyAlignment="1" applyProtection="1">
      <alignment horizontal="center" vertical="center"/>
      <protection locked="0"/>
    </xf>
    <xf numFmtId="2" fontId="3" fillId="6" borderId="30" xfId="0" applyNumberFormat="1" applyFont="1" applyFill="1" applyBorder="1" applyAlignment="1" applyProtection="1">
      <alignment horizontal="center" vertical="center"/>
      <protection locked="0"/>
    </xf>
    <xf numFmtId="0" fontId="3" fillId="6" borderId="8" xfId="0" applyFont="1" applyFill="1" applyBorder="1" applyAlignment="1" applyProtection="1">
      <alignment vertical="center" wrapText="1"/>
    </xf>
    <xf numFmtId="0" fontId="9" fillId="6" borderId="8" xfId="0" applyFont="1" applyFill="1" applyBorder="1" applyAlignment="1">
      <alignment wrapText="1"/>
    </xf>
    <xf numFmtId="0" fontId="5" fillId="6" borderId="14" xfId="0" applyFont="1" applyFill="1" applyBorder="1" applyAlignment="1" applyProtection="1">
      <alignment horizontal="center" vertical="center"/>
    </xf>
    <xf numFmtId="2" fontId="3" fillId="6" borderId="13" xfId="0" applyNumberFormat="1" applyFont="1" applyFill="1" applyBorder="1" applyAlignment="1" applyProtection="1">
      <alignment horizontal="center" vertical="center"/>
    </xf>
    <xf numFmtId="0" fontId="17" fillId="0" borderId="0" xfId="0" applyFont="1" applyFill="1"/>
    <xf numFmtId="0" fontId="6" fillId="0" borderId="0" xfId="0" applyFont="1" applyFill="1"/>
    <xf numFmtId="0" fontId="17" fillId="0" borderId="0" xfId="0" applyFont="1" applyAlignment="1">
      <alignment vertical="center"/>
    </xf>
    <xf numFmtId="0" fontId="16" fillId="0" borderId="0" xfId="0" applyFont="1" applyFill="1" applyAlignment="1">
      <alignment horizontal="left" vertical="center"/>
    </xf>
    <xf numFmtId="2" fontId="3" fillId="6" borderId="15" xfId="0" applyNumberFormat="1" applyFont="1" applyFill="1" applyBorder="1" applyAlignment="1" applyProtection="1">
      <alignment horizontal="center" vertical="center"/>
    </xf>
    <xf numFmtId="0" fontId="1" fillId="6" borderId="0" xfId="0" applyFont="1" applyFill="1" applyAlignment="1">
      <alignment horizontal="left" vertical="center" wrapText="1"/>
    </xf>
    <xf numFmtId="0" fontId="18" fillId="0" borderId="0" xfId="0" applyFont="1" applyAlignment="1">
      <alignment horizontal="left"/>
    </xf>
    <xf numFmtId="0" fontId="18" fillId="0" borderId="0" xfId="0" applyFont="1" applyFill="1"/>
    <xf numFmtId="0" fontId="21" fillId="0" borderId="0" xfId="0" applyFont="1"/>
    <xf numFmtId="0" fontId="22" fillId="0" borderId="0" xfId="0" applyFont="1"/>
    <xf numFmtId="0" fontId="23" fillId="0" borderId="0" xfId="0" applyFont="1"/>
    <xf numFmtId="0" fontId="0" fillId="0" borderId="0" xfId="0" applyAlignment="1">
      <alignment horizontal="center"/>
    </xf>
    <xf numFmtId="0" fontId="0" fillId="0" borderId="0" xfId="0" applyAlignment="1">
      <alignment vertical="top" wrapText="1"/>
    </xf>
    <xf numFmtId="0" fontId="9" fillId="0" borderId="0" xfId="0" applyFont="1" applyAlignment="1">
      <alignment horizontal="right" wrapText="1"/>
    </xf>
    <xf numFmtId="0" fontId="2" fillId="3" borderId="0" xfId="0" applyFont="1" applyFill="1" applyAlignment="1">
      <alignment horizontal="center" vertical="center" wrapText="1"/>
    </xf>
    <xf numFmtId="0" fontId="2" fillId="0" borderId="0" xfId="0" applyFont="1" applyAlignment="1">
      <alignment horizontal="center" vertical="center"/>
    </xf>
    <xf numFmtId="0" fontId="16" fillId="0" borderId="0" xfId="0" applyFont="1" applyFill="1" applyAlignment="1">
      <alignment horizontal="left" vertical="center"/>
    </xf>
    <xf numFmtId="0" fontId="14" fillId="0" borderId="0" xfId="0" applyFont="1" applyFill="1" applyAlignment="1">
      <alignment horizontal="center" vertical="center"/>
    </xf>
    <xf numFmtId="0" fontId="3" fillId="6" borderId="1" xfId="0" applyFont="1" applyFill="1" applyBorder="1" applyAlignment="1" applyProtection="1">
      <alignment horizontal="center" vertical="center"/>
    </xf>
    <xf numFmtId="0" fontId="3" fillId="6" borderId="23" xfId="0" applyFont="1" applyFill="1" applyBorder="1" applyAlignment="1" applyProtection="1">
      <alignment horizontal="center" vertical="center"/>
    </xf>
    <xf numFmtId="0" fontId="3" fillId="6" borderId="16" xfId="0" applyFont="1" applyFill="1" applyBorder="1" applyAlignment="1" applyProtection="1">
      <alignment horizontal="center" vertical="center"/>
    </xf>
    <xf numFmtId="0" fontId="3" fillId="6" borderId="2" xfId="0" applyFont="1" applyFill="1" applyBorder="1" applyAlignment="1" applyProtection="1">
      <alignment horizontal="center" vertical="center"/>
    </xf>
    <xf numFmtId="0" fontId="3" fillId="6" borderId="19" xfId="0" applyFont="1" applyFill="1" applyBorder="1" applyAlignment="1" applyProtection="1">
      <alignment horizontal="center" vertical="center"/>
    </xf>
    <xf numFmtId="0" fontId="3" fillId="6" borderId="6" xfId="0" applyFont="1" applyFill="1" applyBorder="1" applyAlignment="1" applyProtection="1">
      <alignment horizontal="center" vertical="center"/>
    </xf>
    <xf numFmtId="0" fontId="3" fillId="6" borderId="2" xfId="0" applyFont="1" applyFill="1" applyBorder="1" applyAlignment="1" applyProtection="1">
      <alignment horizontal="center" vertical="center" wrapText="1"/>
    </xf>
    <xf numFmtId="0" fontId="3" fillId="6" borderId="19" xfId="0" applyFont="1" applyFill="1" applyBorder="1" applyAlignment="1" applyProtection="1">
      <alignment horizontal="center" vertical="center" wrapText="1"/>
    </xf>
    <xf numFmtId="0" fontId="3" fillId="6" borderId="6" xfId="0" applyFont="1" applyFill="1" applyBorder="1" applyAlignment="1" applyProtection="1">
      <alignment horizontal="center" vertical="center" wrapText="1"/>
    </xf>
    <xf numFmtId="0" fontId="3" fillId="6" borderId="31" xfId="0" applyFont="1" applyFill="1" applyBorder="1" applyAlignment="1" applyProtection="1">
      <alignment horizontal="center" vertical="center"/>
    </xf>
    <xf numFmtId="0" fontId="3" fillId="6" borderId="32" xfId="0" applyFont="1" applyFill="1" applyBorder="1" applyAlignment="1" applyProtection="1">
      <alignment horizontal="center" vertical="center"/>
    </xf>
    <xf numFmtId="0" fontId="3" fillId="6" borderId="29" xfId="0" applyFont="1" applyFill="1" applyBorder="1" applyAlignment="1" applyProtection="1">
      <alignment horizontal="center" vertical="center"/>
    </xf>
    <xf numFmtId="0" fontId="5" fillId="6" borderId="18" xfId="0" applyFont="1" applyFill="1" applyBorder="1" applyAlignment="1" applyProtection="1">
      <alignment horizontal="center" vertical="center"/>
    </xf>
    <xf numFmtId="0" fontId="5" fillId="6" borderId="20" xfId="0" applyFont="1" applyFill="1" applyBorder="1" applyAlignment="1" applyProtection="1">
      <alignment horizontal="center" vertical="center"/>
    </xf>
    <xf numFmtId="0" fontId="5" fillId="6" borderId="15" xfId="0" applyFont="1" applyFill="1" applyBorder="1" applyAlignment="1" applyProtection="1">
      <alignment horizontal="center" vertical="center"/>
    </xf>
    <xf numFmtId="0" fontId="3" fillId="6" borderId="33" xfId="0" applyFont="1" applyFill="1" applyBorder="1" applyAlignment="1" applyProtection="1">
      <alignment horizontal="center" vertical="center" wrapText="1"/>
      <protection locked="0"/>
    </xf>
    <xf numFmtId="0" fontId="3" fillId="6" borderId="34" xfId="0" applyFont="1" applyFill="1" applyBorder="1" applyAlignment="1" applyProtection="1">
      <alignment horizontal="center" vertical="center" wrapText="1"/>
      <protection locked="0"/>
    </xf>
    <xf numFmtId="0" fontId="3" fillId="6" borderId="21" xfId="0" applyFont="1" applyFill="1" applyBorder="1" applyAlignment="1" applyProtection="1">
      <alignment horizontal="center" vertical="center" wrapText="1"/>
      <protection locked="0"/>
    </xf>
    <xf numFmtId="0" fontId="3" fillId="6" borderId="2" xfId="0" applyFont="1" applyFill="1" applyBorder="1" applyAlignment="1" applyProtection="1">
      <alignment horizontal="center" vertical="center"/>
      <protection locked="0"/>
    </xf>
    <xf numFmtId="0" fontId="3" fillId="6" borderId="19" xfId="0" applyFont="1" applyFill="1" applyBorder="1" applyAlignment="1" applyProtection="1">
      <alignment horizontal="center" vertical="center"/>
      <protection locked="0"/>
    </xf>
    <xf numFmtId="0" fontId="3" fillId="6" borderId="6" xfId="0" applyFont="1" applyFill="1" applyBorder="1" applyAlignment="1" applyProtection="1">
      <alignment horizontal="center" vertical="center"/>
      <protection locked="0"/>
    </xf>
    <xf numFmtId="2" fontId="3" fillId="6" borderId="31" xfId="0" applyNumberFormat="1" applyFont="1" applyFill="1" applyBorder="1" applyAlignment="1" applyProtection="1">
      <alignment horizontal="center" vertical="center"/>
      <protection locked="0"/>
    </xf>
    <xf numFmtId="2" fontId="3" fillId="6" borderId="32" xfId="0" applyNumberFormat="1" applyFont="1" applyFill="1" applyBorder="1" applyAlignment="1" applyProtection="1">
      <alignment horizontal="center" vertical="center"/>
      <protection locked="0"/>
    </xf>
    <xf numFmtId="2" fontId="3" fillId="6" borderId="29" xfId="0" applyNumberFormat="1" applyFont="1" applyFill="1" applyBorder="1" applyAlignment="1" applyProtection="1">
      <alignment horizontal="center" vertical="center"/>
      <protection locked="0"/>
    </xf>
    <xf numFmtId="2" fontId="3" fillId="6" borderId="18" xfId="0" applyNumberFormat="1" applyFont="1" applyFill="1" applyBorder="1" applyAlignment="1" applyProtection="1">
      <alignment horizontal="center" vertical="center"/>
    </xf>
    <xf numFmtId="2" fontId="3" fillId="6" borderId="20" xfId="0" applyNumberFormat="1" applyFont="1" applyFill="1" applyBorder="1" applyAlignment="1" applyProtection="1">
      <alignment horizontal="center" vertical="center"/>
    </xf>
    <xf numFmtId="2" fontId="3" fillId="6" borderId="15" xfId="0" applyNumberFormat="1" applyFont="1" applyFill="1" applyBorder="1" applyAlignment="1" applyProtection="1">
      <alignment horizontal="center" vertical="center"/>
    </xf>
    <xf numFmtId="0" fontId="0" fillId="0" borderId="0" xfId="0" applyAlignment="1">
      <alignment horizontal="center"/>
    </xf>
    <xf numFmtId="0" fontId="6" fillId="0" borderId="0" xfId="0" applyFont="1" applyAlignment="1">
      <alignment horizontal="left" vertical="center" wrapText="1"/>
    </xf>
    <xf numFmtId="0" fontId="4" fillId="0" borderId="0" xfId="0" applyFont="1" applyAlignment="1">
      <alignment horizontal="center"/>
    </xf>
    <xf numFmtId="0" fontId="6" fillId="0" borderId="0" xfId="0" applyFont="1" applyAlignment="1">
      <alignment horizontal="left"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U19"/>
  <sheetViews>
    <sheetView tabSelected="1" zoomScaleNormal="100" workbookViewId="0">
      <selection activeCell="G1" sqref="G1:J2"/>
    </sheetView>
  </sheetViews>
  <sheetFormatPr defaultRowHeight="14.4" x14ac:dyDescent="0.3"/>
  <cols>
    <col min="1" max="1" width="11.44140625" style="10" customWidth="1"/>
    <col min="2" max="2" width="14.44140625" bestFit="1" customWidth="1"/>
    <col min="3" max="3" width="44.88671875" customWidth="1"/>
    <col min="4" max="4" width="11.6640625" customWidth="1"/>
    <col min="5" max="5" width="11.109375" customWidth="1"/>
    <col min="6" max="6" width="9.109375" customWidth="1"/>
    <col min="8" max="8" width="18.44140625" customWidth="1"/>
    <col min="9" max="9" width="15.88671875" customWidth="1"/>
    <col min="10" max="10" width="20.6640625" customWidth="1"/>
    <col min="11" max="11" width="11.33203125" customWidth="1"/>
    <col min="12" max="12" width="11.44140625" customWidth="1"/>
  </cols>
  <sheetData>
    <row r="1" spans="1:21" ht="18" customHeight="1" x14ac:dyDescent="0.3">
      <c r="A1" s="165"/>
      <c r="G1" s="167" t="s">
        <v>201</v>
      </c>
      <c r="H1" s="167"/>
      <c r="I1" s="167"/>
      <c r="J1" s="167"/>
    </row>
    <row r="2" spans="1:21" ht="26.25" customHeight="1" x14ac:dyDescent="0.3">
      <c r="A2" s="9"/>
      <c r="B2" s="1"/>
      <c r="C2" s="1"/>
      <c r="D2" s="1"/>
      <c r="E2" s="1"/>
      <c r="F2" s="1"/>
      <c r="G2" s="167"/>
      <c r="H2" s="167"/>
      <c r="I2" s="167"/>
      <c r="J2" s="167"/>
      <c r="K2" s="1"/>
      <c r="L2" s="1"/>
      <c r="M2" s="1"/>
      <c r="N2" s="1"/>
      <c r="O2" s="1"/>
      <c r="P2" s="1"/>
      <c r="Q2" s="1"/>
      <c r="R2" s="1"/>
      <c r="S2" s="1"/>
      <c r="T2" s="1"/>
      <c r="U2" s="1"/>
    </row>
    <row r="3" spans="1:21" s="47" customFormat="1" ht="69.75" customHeight="1" x14ac:dyDescent="0.3">
      <c r="A3" s="168" t="s">
        <v>183</v>
      </c>
      <c r="B3" s="168"/>
      <c r="C3" s="168"/>
      <c r="D3" s="168"/>
      <c r="E3" s="168"/>
      <c r="F3" s="168"/>
      <c r="G3" s="168"/>
      <c r="H3" s="168"/>
      <c r="I3" s="168"/>
      <c r="J3" s="168"/>
      <c r="K3" s="168"/>
      <c r="L3" s="168"/>
      <c r="M3" s="46"/>
      <c r="N3" s="46"/>
      <c r="O3" s="46"/>
      <c r="P3" s="46"/>
      <c r="Q3" s="46"/>
      <c r="R3" s="46"/>
      <c r="S3" s="46"/>
      <c r="T3" s="46"/>
      <c r="U3" s="46"/>
    </row>
    <row r="4" spans="1:21" ht="26.25" customHeight="1" x14ac:dyDescent="0.3">
      <c r="A4" s="169" t="s">
        <v>32</v>
      </c>
      <c r="B4" s="169"/>
      <c r="C4" s="169"/>
      <c r="D4" s="169"/>
      <c r="E4" s="169"/>
      <c r="F4" s="169"/>
      <c r="G4" s="169"/>
      <c r="H4" s="169"/>
      <c r="I4" s="169"/>
      <c r="J4" s="169"/>
      <c r="K4" s="169"/>
      <c r="L4" s="169"/>
      <c r="M4" s="2"/>
      <c r="N4" s="2"/>
      <c r="O4" s="2"/>
      <c r="P4" s="2"/>
      <c r="Q4" s="2"/>
      <c r="R4" s="2"/>
      <c r="S4" s="2"/>
      <c r="T4" s="2"/>
      <c r="U4" s="2"/>
    </row>
    <row r="5" spans="1:21" ht="18.75" customHeight="1" x14ac:dyDescent="0.3">
      <c r="A5" s="120"/>
      <c r="B5" s="170" t="s">
        <v>195</v>
      </c>
      <c r="C5" s="170"/>
      <c r="D5" s="170"/>
      <c r="E5" s="170"/>
      <c r="F5" s="170"/>
      <c r="G5" s="170"/>
      <c r="H5" s="170"/>
      <c r="I5" s="170"/>
      <c r="J5" s="170"/>
      <c r="K5" s="170"/>
      <c r="L5" s="170"/>
      <c r="M5" s="170"/>
      <c r="N5" s="170"/>
      <c r="O5" s="170"/>
      <c r="P5" s="3"/>
      <c r="Q5" s="3"/>
      <c r="R5" s="3"/>
      <c r="S5" s="3"/>
      <c r="T5" s="3"/>
      <c r="U5" s="3"/>
    </row>
    <row r="6" spans="1:21" ht="21" customHeight="1" x14ac:dyDescent="0.3">
      <c r="A6" s="120"/>
      <c r="B6" s="155" t="s">
        <v>191</v>
      </c>
      <c r="C6" s="120"/>
      <c r="D6" s="120"/>
      <c r="E6" s="120"/>
      <c r="F6" s="120"/>
      <c r="G6" s="120"/>
      <c r="H6" s="120"/>
      <c r="I6" s="120"/>
      <c r="J6" s="120"/>
      <c r="K6" s="120"/>
      <c r="L6" s="120"/>
      <c r="M6" s="3"/>
      <c r="N6" s="3"/>
      <c r="O6" s="3"/>
      <c r="P6" s="3"/>
      <c r="Q6" s="3"/>
      <c r="R6" s="3"/>
      <c r="S6" s="3"/>
      <c r="T6" s="3"/>
      <c r="U6" s="3"/>
    </row>
    <row r="7" spans="1:21" x14ac:dyDescent="0.3">
      <c r="B7" s="160" t="s">
        <v>189</v>
      </c>
      <c r="C7" s="157"/>
      <c r="D7" s="157"/>
      <c r="E7" s="157"/>
      <c r="F7" s="157"/>
      <c r="G7" s="157"/>
      <c r="H7" s="157"/>
      <c r="I7" s="157"/>
      <c r="J7" s="157"/>
      <c r="K7" s="157"/>
      <c r="L7" s="157"/>
      <c r="M7" s="157"/>
      <c r="N7" s="157"/>
      <c r="O7" s="157"/>
    </row>
    <row r="8" spans="1:21" x14ac:dyDescent="0.3">
      <c r="B8" s="131"/>
      <c r="C8" s="51" t="s">
        <v>187</v>
      </c>
    </row>
    <row r="9" spans="1:21" ht="15" thickBot="1" x14ac:dyDescent="0.35">
      <c r="A9" s="119"/>
    </row>
    <row r="10" spans="1:21" ht="40.200000000000003" thickBot="1" x14ac:dyDescent="0.35">
      <c r="A10" s="29" t="s">
        <v>0</v>
      </c>
      <c r="B10" s="30" t="s">
        <v>1</v>
      </c>
      <c r="C10" s="30" t="s">
        <v>2</v>
      </c>
      <c r="D10" s="66" t="s">
        <v>3</v>
      </c>
      <c r="E10" s="31" t="s">
        <v>182</v>
      </c>
      <c r="F10" s="32" t="s">
        <v>2</v>
      </c>
      <c r="G10" s="30" t="s">
        <v>4</v>
      </c>
      <c r="H10" s="30" t="s">
        <v>5</v>
      </c>
      <c r="I10" s="30" t="s">
        <v>6</v>
      </c>
      <c r="J10" s="33" t="s">
        <v>7</v>
      </c>
    </row>
    <row r="11" spans="1:21" ht="120.75" customHeight="1" x14ac:dyDescent="0.3">
      <c r="A11" s="62">
        <v>1</v>
      </c>
      <c r="B11" s="91" t="s">
        <v>28</v>
      </c>
      <c r="C11" s="91" t="s">
        <v>160</v>
      </c>
      <c r="D11" s="79" t="s">
        <v>8</v>
      </c>
      <c r="E11" s="116">
        <v>80</v>
      </c>
      <c r="F11" s="28"/>
      <c r="G11" s="64"/>
      <c r="H11" s="64"/>
      <c r="I11" s="65"/>
      <c r="J11" s="18">
        <f t="shared" ref="J11:J15" si="0">E11*I11</f>
        <v>0</v>
      </c>
    </row>
    <row r="12" spans="1:21" ht="120" customHeight="1" x14ac:dyDescent="0.3">
      <c r="A12" s="122">
        <v>2</v>
      </c>
      <c r="B12" s="123" t="s">
        <v>29</v>
      </c>
      <c r="C12" s="123" t="s">
        <v>161</v>
      </c>
      <c r="D12" s="124" t="s">
        <v>8</v>
      </c>
      <c r="E12" s="125">
        <v>65</v>
      </c>
      <c r="F12" s="126"/>
      <c r="G12" s="127"/>
      <c r="H12" s="127"/>
      <c r="I12" s="128"/>
      <c r="J12" s="129">
        <f t="shared" si="0"/>
        <v>0</v>
      </c>
    </row>
    <row r="13" spans="1:21" ht="120" customHeight="1" x14ac:dyDescent="0.3">
      <c r="A13" s="72">
        <v>3</v>
      </c>
      <c r="B13" s="76" t="s">
        <v>118</v>
      </c>
      <c r="C13" s="76" t="s">
        <v>161</v>
      </c>
      <c r="D13" s="77" t="s">
        <v>8</v>
      </c>
      <c r="E13" s="117">
        <v>100</v>
      </c>
      <c r="F13" s="26"/>
      <c r="G13" s="50"/>
      <c r="H13" s="50"/>
      <c r="I13" s="48"/>
      <c r="J13" s="6">
        <f t="shared" si="0"/>
        <v>0</v>
      </c>
    </row>
    <row r="14" spans="1:21" ht="118.8" x14ac:dyDescent="0.3">
      <c r="A14" s="5">
        <v>4</v>
      </c>
      <c r="B14" s="76" t="s">
        <v>53</v>
      </c>
      <c r="C14" s="76" t="s">
        <v>162</v>
      </c>
      <c r="D14" s="77" t="s">
        <v>8</v>
      </c>
      <c r="E14" s="117">
        <v>60</v>
      </c>
      <c r="F14" s="26"/>
      <c r="G14" s="50"/>
      <c r="H14" s="50"/>
      <c r="I14" s="48"/>
      <c r="J14" s="6">
        <f t="shared" si="0"/>
        <v>0</v>
      </c>
    </row>
    <row r="15" spans="1:21" ht="92.4" x14ac:dyDescent="0.3">
      <c r="A15" s="130">
        <v>5</v>
      </c>
      <c r="B15" s="123" t="s">
        <v>52</v>
      </c>
      <c r="C15" s="123" t="s">
        <v>163</v>
      </c>
      <c r="D15" s="124" t="s">
        <v>8</v>
      </c>
      <c r="E15" s="125">
        <v>36</v>
      </c>
      <c r="F15" s="126"/>
      <c r="G15" s="127"/>
      <c r="H15" s="127"/>
      <c r="I15" s="128"/>
      <c r="J15" s="129">
        <f t="shared" si="0"/>
        <v>0</v>
      </c>
    </row>
    <row r="16" spans="1:21" x14ac:dyDescent="0.3">
      <c r="A16" s="19"/>
      <c r="B16" s="15"/>
      <c r="C16" s="15"/>
      <c r="F16" s="13" t="s">
        <v>9</v>
      </c>
      <c r="G16" s="17">
        <f>COUNTA(G11:G15)</f>
        <v>0</v>
      </c>
      <c r="I16" s="13" t="s">
        <v>10</v>
      </c>
      <c r="J16" s="18">
        <f>SUM(J11:J15)</f>
        <v>0</v>
      </c>
    </row>
    <row r="17" spans="1:10" x14ac:dyDescent="0.3">
      <c r="A17" s="20"/>
      <c r="B17" s="16"/>
      <c r="C17" s="16"/>
      <c r="D17" s="16"/>
      <c r="E17" s="16"/>
      <c r="F17" s="16"/>
      <c r="G17" s="16"/>
      <c r="H17" s="12"/>
      <c r="I17" s="14" t="s">
        <v>11</v>
      </c>
      <c r="J17" s="7">
        <f>J16*0.21</f>
        <v>0</v>
      </c>
    </row>
    <row r="18" spans="1:10" ht="15.75" customHeight="1" x14ac:dyDescent="0.3">
      <c r="A18" s="20"/>
      <c r="B18" s="16"/>
      <c r="C18" s="16"/>
      <c r="D18" s="16"/>
      <c r="E18" s="16"/>
      <c r="F18" s="16"/>
      <c r="G18" s="16"/>
      <c r="H18" s="12"/>
      <c r="I18" s="14" t="s">
        <v>12</v>
      </c>
      <c r="J18" s="6">
        <f>SUM(J17,J16)</f>
        <v>0</v>
      </c>
    </row>
    <row r="19" spans="1:10" x14ac:dyDescent="0.3">
      <c r="A19" s="21"/>
      <c r="B19" s="8"/>
      <c r="C19" s="8"/>
      <c r="D19" s="8"/>
      <c r="E19" s="8"/>
      <c r="F19" s="8"/>
      <c r="G19" s="8"/>
      <c r="H19" s="8"/>
    </row>
  </sheetData>
  <mergeCells count="4">
    <mergeCell ref="G1:J2"/>
    <mergeCell ref="A3:L3"/>
    <mergeCell ref="A4:L4"/>
    <mergeCell ref="B5:O5"/>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249977111117893"/>
  </sheetPr>
  <dimension ref="A1:T18"/>
  <sheetViews>
    <sheetView workbookViewId="0">
      <selection activeCell="A2" sqref="A2"/>
    </sheetView>
  </sheetViews>
  <sheetFormatPr defaultRowHeight="14.4" x14ac:dyDescent="0.3"/>
  <cols>
    <col min="1" max="1" width="9.109375" style="92"/>
    <col min="2" max="2" width="12.44140625" customWidth="1"/>
    <col min="3" max="3" width="46.33203125" customWidth="1"/>
    <col min="4" max="4" width="10" customWidth="1"/>
    <col min="7" max="7" width="18.44140625" customWidth="1"/>
    <col min="8" max="8" width="10.5546875" customWidth="1"/>
    <col min="9" max="9" width="15.5546875" customWidth="1"/>
    <col min="10" max="10" width="11.33203125" customWidth="1"/>
    <col min="11" max="11" width="11.44140625" customWidth="1"/>
  </cols>
  <sheetData>
    <row r="1" spans="1:20" ht="17.399999999999999" x14ac:dyDescent="0.3">
      <c r="A1" s="22"/>
      <c r="B1" s="1"/>
      <c r="C1" s="1"/>
      <c r="D1" s="1"/>
      <c r="E1" s="1"/>
      <c r="F1" s="1"/>
      <c r="G1" s="1"/>
      <c r="H1" s="1"/>
      <c r="I1" s="1"/>
      <c r="J1" s="1"/>
      <c r="K1" s="1"/>
      <c r="L1" s="1"/>
      <c r="M1" s="1"/>
      <c r="N1" s="1"/>
      <c r="O1" s="1"/>
      <c r="P1" s="1"/>
      <c r="Q1" s="1"/>
      <c r="R1" s="1"/>
      <c r="S1" s="1"/>
      <c r="T1" s="1"/>
    </row>
    <row r="3" spans="1:20" s="61" customFormat="1" ht="26.25" customHeight="1" x14ac:dyDescent="0.3">
      <c r="A3" s="171" t="s">
        <v>199</v>
      </c>
      <c r="B3" s="171"/>
      <c r="C3" s="171"/>
      <c r="D3" s="171"/>
      <c r="E3" s="171"/>
      <c r="F3" s="171"/>
      <c r="G3" s="171"/>
      <c r="H3" s="171"/>
      <c r="I3" s="171"/>
      <c r="J3" s="171"/>
      <c r="K3" s="171"/>
      <c r="L3" s="60"/>
      <c r="M3" s="60"/>
      <c r="N3" s="60"/>
      <c r="O3" s="60"/>
      <c r="P3" s="60"/>
      <c r="Q3" s="60"/>
      <c r="R3" s="60"/>
      <c r="S3" s="60"/>
      <c r="T3" s="60"/>
    </row>
    <row r="4" spans="1:20" ht="18" customHeight="1" x14ac:dyDescent="0.3">
      <c r="A4" s="120"/>
      <c r="B4" s="170" t="s">
        <v>196</v>
      </c>
      <c r="C4" s="170"/>
      <c r="D4" s="170"/>
      <c r="E4" s="170"/>
      <c r="F4" s="170"/>
      <c r="G4" s="170"/>
      <c r="H4" s="170"/>
      <c r="I4" s="170"/>
      <c r="J4" s="170"/>
      <c r="K4" s="170"/>
      <c r="L4" s="170"/>
      <c r="M4" s="170"/>
      <c r="N4" s="170"/>
      <c r="O4" s="170"/>
      <c r="P4" s="3"/>
      <c r="Q4" s="3"/>
      <c r="R4" s="3"/>
      <c r="S4" s="3"/>
      <c r="T4" s="3"/>
    </row>
    <row r="5" spans="1:20" ht="17.25" customHeight="1" x14ac:dyDescent="0.3">
      <c r="A5" s="120"/>
      <c r="B5" s="155" t="s">
        <v>190</v>
      </c>
      <c r="C5" s="120"/>
      <c r="D5" s="120"/>
      <c r="E5" s="120"/>
      <c r="F5" s="120"/>
      <c r="G5" s="120"/>
      <c r="H5" s="120"/>
      <c r="I5" s="120"/>
      <c r="J5" s="120"/>
      <c r="K5" s="120"/>
      <c r="L5" s="3"/>
      <c r="M5" s="3"/>
      <c r="N5" s="3"/>
      <c r="O5" s="3"/>
      <c r="P5" s="3"/>
      <c r="Q5" s="3"/>
      <c r="R5" s="3"/>
      <c r="S5" s="3"/>
      <c r="T5" s="3"/>
    </row>
    <row r="6" spans="1:20" ht="17.25" customHeight="1" x14ac:dyDescent="0.3">
      <c r="B6" s="161" t="s">
        <v>189</v>
      </c>
      <c r="E6" s="120"/>
      <c r="F6" s="120"/>
      <c r="G6" s="120"/>
      <c r="H6" s="120"/>
      <c r="I6" s="120"/>
      <c r="J6" s="120"/>
      <c r="K6" s="120"/>
      <c r="L6" s="3"/>
      <c r="M6" s="3"/>
      <c r="N6" s="3"/>
      <c r="O6" s="3"/>
      <c r="P6" s="3"/>
      <c r="Q6" s="3"/>
      <c r="R6" s="3"/>
      <c r="S6" s="3"/>
      <c r="T6" s="3"/>
    </row>
    <row r="7" spans="1:20" ht="17.25" customHeight="1" x14ac:dyDescent="0.3">
      <c r="A7" s="121"/>
      <c r="B7" s="159"/>
      <c r="C7" s="51" t="s">
        <v>187</v>
      </c>
      <c r="D7" s="51"/>
      <c r="E7" s="120"/>
      <c r="F7" s="120"/>
      <c r="G7" s="120"/>
      <c r="H7" s="120"/>
      <c r="I7" s="120"/>
      <c r="J7" s="120"/>
      <c r="K7" s="120"/>
      <c r="L7" s="3"/>
      <c r="M7" s="3"/>
      <c r="N7" s="3"/>
      <c r="O7" s="3"/>
      <c r="P7" s="3"/>
      <c r="Q7" s="3"/>
      <c r="R7" s="3"/>
      <c r="S7" s="3"/>
      <c r="T7" s="3"/>
    </row>
    <row r="8" spans="1:20" ht="15" thickBot="1" x14ac:dyDescent="0.35"/>
    <row r="9" spans="1:20" ht="53.4" thickBot="1" x14ac:dyDescent="0.35">
      <c r="A9" s="35" t="s">
        <v>0</v>
      </c>
      <c r="B9" s="36" t="s">
        <v>1</v>
      </c>
      <c r="C9" s="36" t="s">
        <v>2</v>
      </c>
      <c r="D9" s="104" t="s">
        <v>3</v>
      </c>
      <c r="E9" s="31" t="s">
        <v>182</v>
      </c>
      <c r="F9" s="32" t="s">
        <v>2</v>
      </c>
      <c r="G9" s="30" t="s">
        <v>4</v>
      </c>
      <c r="H9" s="30" t="s">
        <v>5</v>
      </c>
      <c r="I9" s="94" t="s">
        <v>6</v>
      </c>
      <c r="J9" s="31" t="s">
        <v>7</v>
      </c>
    </row>
    <row r="10" spans="1:20" x14ac:dyDescent="0.3">
      <c r="A10" s="172">
        <v>1</v>
      </c>
      <c r="B10" s="175" t="s">
        <v>112</v>
      </c>
      <c r="C10" s="178" t="s">
        <v>113</v>
      </c>
      <c r="D10" s="181" t="s">
        <v>30</v>
      </c>
      <c r="E10" s="184">
        <v>80</v>
      </c>
      <c r="F10" s="187"/>
      <c r="G10" s="190"/>
      <c r="H10" s="190"/>
      <c r="I10" s="193"/>
      <c r="J10" s="196">
        <f>E10*I10</f>
        <v>0</v>
      </c>
    </row>
    <row r="11" spans="1:20" x14ac:dyDescent="0.3">
      <c r="A11" s="173"/>
      <c r="B11" s="176"/>
      <c r="C11" s="179"/>
      <c r="D11" s="182"/>
      <c r="E11" s="185"/>
      <c r="F11" s="188"/>
      <c r="G11" s="191"/>
      <c r="H11" s="191"/>
      <c r="I11" s="194"/>
      <c r="J11" s="197"/>
    </row>
    <row r="12" spans="1:20" ht="29.25" customHeight="1" x14ac:dyDescent="0.3">
      <c r="A12" s="174"/>
      <c r="B12" s="177"/>
      <c r="C12" s="180"/>
      <c r="D12" s="183"/>
      <c r="E12" s="186"/>
      <c r="F12" s="189"/>
      <c r="G12" s="192"/>
      <c r="H12" s="192"/>
      <c r="I12" s="195"/>
      <c r="J12" s="198"/>
    </row>
    <row r="13" spans="1:20" ht="59.25" customHeight="1" x14ac:dyDescent="0.3">
      <c r="A13" s="5">
        <v>2</v>
      </c>
      <c r="B13" s="5" t="s">
        <v>146</v>
      </c>
      <c r="C13" s="100" t="s">
        <v>113</v>
      </c>
      <c r="D13" s="77" t="s">
        <v>30</v>
      </c>
      <c r="E13" s="49">
        <v>30</v>
      </c>
      <c r="F13" s="96"/>
      <c r="G13" s="50"/>
      <c r="H13" s="50"/>
      <c r="I13" s="98"/>
      <c r="J13" s="99">
        <f>E13*I13</f>
        <v>0</v>
      </c>
    </row>
    <row r="14" spans="1:20" ht="55.5" customHeight="1" thickBot="1" x14ac:dyDescent="0.35">
      <c r="A14" s="5">
        <v>3</v>
      </c>
      <c r="B14" s="5" t="s">
        <v>175</v>
      </c>
      <c r="C14" s="100" t="s">
        <v>113</v>
      </c>
      <c r="D14" s="77" t="s">
        <v>30</v>
      </c>
      <c r="E14" s="97">
        <v>30</v>
      </c>
      <c r="F14" s="96"/>
      <c r="G14" s="50"/>
      <c r="H14" s="50"/>
      <c r="I14" s="98"/>
      <c r="J14" s="99">
        <f>E14*I14</f>
        <v>0</v>
      </c>
    </row>
    <row r="15" spans="1:20" ht="15.75" customHeight="1" x14ac:dyDescent="0.3">
      <c r="A15" s="19"/>
      <c r="B15" s="15"/>
      <c r="C15" s="15"/>
      <c r="D15" s="15"/>
      <c r="E15" s="15"/>
      <c r="F15" s="13" t="s">
        <v>9</v>
      </c>
      <c r="G15" s="17">
        <f>COUNTA(G10:G14)</f>
        <v>0</v>
      </c>
      <c r="H15" s="11"/>
      <c r="I15" s="13" t="s">
        <v>10</v>
      </c>
      <c r="J15" s="89">
        <f>SUM(J10:K14)</f>
        <v>0</v>
      </c>
    </row>
    <row r="16" spans="1:20" x14ac:dyDescent="0.3">
      <c r="A16" s="20"/>
      <c r="B16" s="16"/>
      <c r="C16" s="16"/>
      <c r="D16" s="16"/>
      <c r="E16" s="16"/>
      <c r="F16" s="12"/>
      <c r="G16" s="12"/>
      <c r="H16" s="12"/>
      <c r="I16" s="14" t="s">
        <v>11</v>
      </c>
      <c r="J16" s="44">
        <f>J15*0.21</f>
        <v>0</v>
      </c>
    </row>
    <row r="17" spans="1:10" ht="15" thickBot="1" x14ac:dyDescent="0.35">
      <c r="A17" s="20"/>
      <c r="B17" s="16"/>
      <c r="C17" s="16"/>
      <c r="D17" s="16"/>
      <c r="E17" s="16"/>
      <c r="F17" s="12"/>
      <c r="G17" s="12"/>
      <c r="H17" s="12"/>
      <c r="I17" s="14" t="s">
        <v>12</v>
      </c>
      <c r="J17" s="45">
        <f>SUM(J16,J15)</f>
        <v>0</v>
      </c>
    </row>
    <row r="18" spans="1:10" x14ac:dyDescent="0.3">
      <c r="A18" s="21"/>
      <c r="B18" s="8"/>
      <c r="C18" s="8"/>
      <c r="D18" s="8"/>
      <c r="E18" s="8"/>
      <c r="F18" s="8"/>
      <c r="G18" s="8"/>
      <c r="H18" s="8"/>
    </row>
  </sheetData>
  <mergeCells count="12">
    <mergeCell ref="A3:K3"/>
    <mergeCell ref="A10:A12"/>
    <mergeCell ref="B10:B12"/>
    <mergeCell ref="C10:C12"/>
    <mergeCell ref="D10:D12"/>
    <mergeCell ref="E10:E12"/>
    <mergeCell ref="F10:F12"/>
    <mergeCell ref="G10:G12"/>
    <mergeCell ref="H10:H12"/>
    <mergeCell ref="I10:I12"/>
    <mergeCell ref="J10:J12"/>
    <mergeCell ref="B4:O4"/>
  </mergeCells>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U96"/>
  <sheetViews>
    <sheetView zoomScaleNormal="100" workbookViewId="0">
      <selection sqref="A1:XFD1"/>
    </sheetView>
  </sheetViews>
  <sheetFormatPr defaultRowHeight="14.4" x14ac:dyDescent="0.3"/>
  <cols>
    <col min="1" max="1" width="9.109375" style="23"/>
    <col min="2" max="2" width="12.88671875" customWidth="1"/>
    <col min="3" max="3" width="46.33203125" customWidth="1"/>
    <col min="4" max="4" width="10" customWidth="1"/>
    <col min="5" max="5" width="10.88671875" customWidth="1"/>
    <col min="8" max="8" width="18.44140625" customWidth="1"/>
    <col min="9" max="9" width="10.5546875" customWidth="1"/>
    <col min="10" max="10" width="15.5546875" customWidth="1"/>
    <col min="11" max="11" width="11.33203125" customWidth="1"/>
    <col min="12" max="12" width="11.44140625" customWidth="1"/>
  </cols>
  <sheetData>
    <row r="1" spans="1:21" ht="17.399999999999999" x14ac:dyDescent="0.3">
      <c r="A1" s="22"/>
      <c r="B1" s="1"/>
      <c r="C1" s="1"/>
      <c r="D1" s="1"/>
      <c r="E1" s="1"/>
      <c r="F1" s="1"/>
      <c r="G1" s="1"/>
      <c r="H1" s="1"/>
      <c r="I1" s="1"/>
      <c r="J1" s="1"/>
      <c r="K1" s="1"/>
      <c r="L1" s="1"/>
      <c r="M1" s="1"/>
      <c r="N1" s="1"/>
      <c r="O1" s="1"/>
      <c r="P1" s="1"/>
      <c r="Q1" s="1"/>
      <c r="R1" s="1"/>
      <c r="S1" s="1"/>
      <c r="T1" s="1"/>
      <c r="U1" s="1"/>
    </row>
    <row r="3" spans="1:21" ht="26.25" customHeight="1" x14ac:dyDescent="0.3">
      <c r="A3" s="169" t="s">
        <v>200</v>
      </c>
      <c r="B3" s="169"/>
      <c r="C3" s="169"/>
      <c r="D3" s="169"/>
      <c r="E3" s="169"/>
      <c r="F3" s="169"/>
      <c r="G3" s="169"/>
      <c r="H3" s="169"/>
      <c r="I3" s="169"/>
      <c r="J3" s="169"/>
      <c r="K3" s="169"/>
      <c r="L3" s="169"/>
      <c r="M3" s="2"/>
      <c r="N3" s="2"/>
      <c r="O3" s="2"/>
      <c r="P3" s="2"/>
      <c r="Q3" s="2"/>
      <c r="R3" s="2"/>
      <c r="S3" s="2"/>
      <c r="T3" s="2"/>
      <c r="U3" s="2"/>
    </row>
    <row r="5" spans="1:21" x14ac:dyDescent="0.3">
      <c r="A5" s="121"/>
      <c r="B5" s="170" t="s">
        <v>196</v>
      </c>
      <c r="C5" s="170"/>
      <c r="D5" s="170"/>
      <c r="E5" s="170"/>
      <c r="F5" s="170"/>
      <c r="G5" s="170"/>
      <c r="H5" s="170"/>
      <c r="I5" s="170"/>
      <c r="J5" s="170"/>
      <c r="K5" s="170"/>
      <c r="L5" s="170"/>
      <c r="M5" s="170"/>
      <c r="N5" s="170"/>
      <c r="O5" s="170"/>
    </row>
    <row r="6" spans="1:21" x14ac:dyDescent="0.3">
      <c r="A6" s="121"/>
      <c r="B6" s="155" t="s">
        <v>188</v>
      </c>
    </row>
    <row r="7" spans="1:21" x14ac:dyDescent="0.3">
      <c r="A7" s="121"/>
      <c r="B7" s="161" t="s">
        <v>189</v>
      </c>
    </row>
    <row r="8" spans="1:21" x14ac:dyDescent="0.3">
      <c r="B8" s="137"/>
      <c r="C8" s="51" t="s">
        <v>187</v>
      </c>
    </row>
    <row r="9" spans="1:21" ht="15" thickBot="1" x14ac:dyDescent="0.35">
      <c r="A9" s="119"/>
    </row>
    <row r="10" spans="1:21" ht="40.200000000000003" thickBot="1" x14ac:dyDescent="0.35">
      <c r="A10" s="29" t="s">
        <v>0</v>
      </c>
      <c r="B10" s="30" t="s">
        <v>1</v>
      </c>
      <c r="C10" s="30" t="s">
        <v>2</v>
      </c>
      <c r="D10" s="66" t="s">
        <v>3</v>
      </c>
      <c r="E10" s="31" t="s">
        <v>182</v>
      </c>
      <c r="F10" s="32" t="s">
        <v>2</v>
      </c>
      <c r="G10" s="30" t="s">
        <v>4</v>
      </c>
      <c r="H10" s="30" t="s">
        <v>5</v>
      </c>
      <c r="I10" s="94" t="s">
        <v>6</v>
      </c>
      <c r="J10" s="31" t="s">
        <v>7</v>
      </c>
    </row>
    <row r="11" spans="1:21" x14ac:dyDescent="0.3">
      <c r="A11" s="62">
        <v>1</v>
      </c>
      <c r="B11" s="78" t="s">
        <v>13</v>
      </c>
      <c r="C11" s="24" t="s">
        <v>89</v>
      </c>
      <c r="D11" s="79" t="s">
        <v>8</v>
      </c>
      <c r="E11" s="93">
        <v>25</v>
      </c>
      <c r="F11" s="28"/>
      <c r="G11" s="64"/>
      <c r="H11" s="64"/>
      <c r="I11" s="102"/>
      <c r="J11" s="89">
        <f t="shared" ref="J11:J59" si="0">E11*I11</f>
        <v>0</v>
      </c>
    </row>
    <row r="12" spans="1:21" x14ac:dyDescent="0.3">
      <c r="A12" s="138">
        <v>2</v>
      </c>
      <c r="B12" s="132" t="s">
        <v>14</v>
      </c>
      <c r="C12" s="132" t="s">
        <v>90</v>
      </c>
      <c r="D12" s="139" t="s">
        <v>8</v>
      </c>
      <c r="E12" s="134">
        <v>30</v>
      </c>
      <c r="F12" s="135"/>
      <c r="G12" s="136"/>
      <c r="H12" s="136"/>
      <c r="I12" s="140"/>
      <c r="J12" s="141">
        <f t="shared" si="0"/>
        <v>0</v>
      </c>
    </row>
    <row r="13" spans="1:21" x14ac:dyDescent="0.3">
      <c r="A13" s="138">
        <v>3</v>
      </c>
      <c r="B13" s="132" t="s">
        <v>15</v>
      </c>
      <c r="C13" s="132" t="s">
        <v>91</v>
      </c>
      <c r="D13" s="139" t="s">
        <v>8</v>
      </c>
      <c r="E13" s="134">
        <v>35</v>
      </c>
      <c r="F13" s="135"/>
      <c r="G13" s="136"/>
      <c r="H13" s="136"/>
      <c r="I13" s="140"/>
      <c r="J13" s="141">
        <f t="shared" si="0"/>
        <v>0</v>
      </c>
    </row>
    <row r="14" spans="1:21" ht="26.4" x14ac:dyDescent="0.3">
      <c r="A14" s="138">
        <v>4</v>
      </c>
      <c r="B14" s="132" t="s">
        <v>121</v>
      </c>
      <c r="C14" s="132"/>
      <c r="D14" s="139"/>
      <c r="E14" s="134">
        <v>15</v>
      </c>
      <c r="F14" s="135"/>
      <c r="G14" s="136"/>
      <c r="H14" s="136"/>
      <c r="I14" s="140"/>
      <c r="J14" s="141">
        <f t="shared" si="0"/>
        <v>0</v>
      </c>
    </row>
    <row r="15" spans="1:21" ht="26.4" x14ac:dyDescent="0.3">
      <c r="A15" s="133">
        <v>5</v>
      </c>
      <c r="B15" s="132" t="s">
        <v>92</v>
      </c>
      <c r="C15" s="132" t="s">
        <v>35</v>
      </c>
      <c r="D15" s="139" t="s">
        <v>8</v>
      </c>
      <c r="E15" s="134">
        <v>15</v>
      </c>
      <c r="F15" s="135"/>
      <c r="G15" s="136"/>
      <c r="H15" s="136"/>
      <c r="I15" s="140"/>
      <c r="J15" s="141">
        <f t="shared" si="0"/>
        <v>0</v>
      </c>
    </row>
    <row r="16" spans="1:21" ht="26.4" x14ac:dyDescent="0.3">
      <c r="A16" s="72">
        <v>6</v>
      </c>
      <c r="B16" s="4" t="s">
        <v>50</v>
      </c>
      <c r="C16" s="4" t="s">
        <v>93</v>
      </c>
      <c r="D16" s="77" t="s">
        <v>8</v>
      </c>
      <c r="E16" s="49">
        <v>15</v>
      </c>
      <c r="F16" s="26"/>
      <c r="G16" s="50"/>
      <c r="H16" s="50"/>
      <c r="I16" s="98"/>
      <c r="J16" s="115">
        <f t="shared" si="0"/>
        <v>0</v>
      </c>
    </row>
    <row r="17" spans="1:10" x14ac:dyDescent="0.3">
      <c r="A17" s="72">
        <v>7</v>
      </c>
      <c r="B17" s="4" t="s">
        <v>16</v>
      </c>
      <c r="C17" s="4" t="s">
        <v>93</v>
      </c>
      <c r="D17" s="77" t="s">
        <v>8</v>
      </c>
      <c r="E17" s="49">
        <v>15</v>
      </c>
      <c r="F17" s="26"/>
      <c r="G17" s="50"/>
      <c r="H17" s="50"/>
      <c r="I17" s="98"/>
      <c r="J17" s="115">
        <f t="shared" si="0"/>
        <v>0</v>
      </c>
    </row>
    <row r="18" spans="1:10" x14ac:dyDescent="0.3">
      <c r="A18" s="133">
        <v>8</v>
      </c>
      <c r="B18" s="132" t="s">
        <v>17</v>
      </c>
      <c r="C18" s="132" t="s">
        <v>94</v>
      </c>
      <c r="D18" s="139" t="s">
        <v>8</v>
      </c>
      <c r="E18" s="134">
        <v>2</v>
      </c>
      <c r="F18" s="135"/>
      <c r="G18" s="136"/>
      <c r="H18" s="136"/>
      <c r="I18" s="140"/>
      <c r="J18" s="141">
        <f t="shared" si="0"/>
        <v>0</v>
      </c>
    </row>
    <row r="19" spans="1:10" x14ac:dyDescent="0.3">
      <c r="A19" s="72">
        <v>9</v>
      </c>
      <c r="B19" s="4" t="s">
        <v>95</v>
      </c>
      <c r="C19" s="4" t="s">
        <v>93</v>
      </c>
      <c r="D19" s="77" t="s">
        <v>8</v>
      </c>
      <c r="E19" s="49">
        <v>20</v>
      </c>
      <c r="F19" s="26"/>
      <c r="G19" s="50"/>
      <c r="H19" s="50"/>
      <c r="I19" s="98"/>
      <c r="J19" s="115">
        <f t="shared" si="0"/>
        <v>0</v>
      </c>
    </row>
    <row r="20" spans="1:10" x14ac:dyDescent="0.3">
      <c r="A20" s="72">
        <v>10</v>
      </c>
      <c r="B20" s="4" t="s">
        <v>122</v>
      </c>
      <c r="C20" s="4" t="s">
        <v>93</v>
      </c>
      <c r="D20" s="77" t="s">
        <v>8</v>
      </c>
      <c r="E20" s="49">
        <v>60</v>
      </c>
      <c r="F20" s="26"/>
      <c r="G20" s="50"/>
      <c r="H20" s="50"/>
      <c r="I20" s="98"/>
      <c r="J20" s="115">
        <f t="shared" si="0"/>
        <v>0</v>
      </c>
    </row>
    <row r="21" spans="1:10" ht="26.4" x14ac:dyDescent="0.3">
      <c r="A21" s="138">
        <v>11</v>
      </c>
      <c r="B21" s="132" t="s">
        <v>33</v>
      </c>
      <c r="C21" s="132" t="s">
        <v>96</v>
      </c>
      <c r="D21" s="139" t="s">
        <v>8</v>
      </c>
      <c r="E21" s="134">
        <v>6</v>
      </c>
      <c r="F21" s="135"/>
      <c r="G21" s="136"/>
      <c r="H21" s="136"/>
      <c r="I21" s="140"/>
      <c r="J21" s="141">
        <f t="shared" si="0"/>
        <v>0</v>
      </c>
    </row>
    <row r="22" spans="1:10" ht="26.4" x14ac:dyDescent="0.3">
      <c r="A22" s="133">
        <v>12</v>
      </c>
      <c r="B22" s="132" t="s">
        <v>193</v>
      </c>
      <c r="C22" s="132" t="s">
        <v>194</v>
      </c>
      <c r="D22" s="139" t="s">
        <v>8</v>
      </c>
      <c r="E22" s="134">
        <v>40</v>
      </c>
      <c r="F22" s="135"/>
      <c r="G22" s="136"/>
      <c r="H22" s="136"/>
      <c r="I22" s="140"/>
      <c r="J22" s="141">
        <f t="shared" si="0"/>
        <v>0</v>
      </c>
    </row>
    <row r="23" spans="1:10" ht="26.4" x14ac:dyDescent="0.3">
      <c r="A23" s="133">
        <v>13</v>
      </c>
      <c r="B23" s="132" t="s">
        <v>192</v>
      </c>
      <c r="C23" s="132" t="s">
        <v>97</v>
      </c>
      <c r="D23" s="139" t="s">
        <v>8</v>
      </c>
      <c r="E23" s="134">
        <v>20</v>
      </c>
      <c r="F23" s="135"/>
      <c r="G23" s="136"/>
      <c r="H23" s="136"/>
      <c r="I23" s="140"/>
      <c r="J23" s="158">
        <f t="shared" si="0"/>
        <v>0</v>
      </c>
    </row>
    <row r="24" spans="1:10" x14ac:dyDescent="0.3">
      <c r="A24" s="138">
        <v>14</v>
      </c>
      <c r="B24" s="132" t="s">
        <v>34</v>
      </c>
      <c r="C24" s="132" t="s">
        <v>98</v>
      </c>
      <c r="D24" s="139" t="s">
        <v>8</v>
      </c>
      <c r="E24" s="134">
        <v>40</v>
      </c>
      <c r="F24" s="135"/>
      <c r="G24" s="136"/>
      <c r="H24" s="136"/>
      <c r="I24" s="140"/>
      <c r="J24" s="141">
        <f t="shared" si="0"/>
        <v>0</v>
      </c>
    </row>
    <row r="25" spans="1:10" x14ac:dyDescent="0.3">
      <c r="A25" s="72">
        <v>15</v>
      </c>
      <c r="B25" s="4" t="s">
        <v>36</v>
      </c>
      <c r="C25" s="4" t="s">
        <v>94</v>
      </c>
      <c r="D25" s="77" t="s">
        <v>8</v>
      </c>
      <c r="E25" s="49">
        <v>5</v>
      </c>
      <c r="F25" s="26"/>
      <c r="G25" s="50"/>
      <c r="H25" s="50"/>
      <c r="I25" s="98"/>
      <c r="J25" s="115">
        <f t="shared" si="0"/>
        <v>0</v>
      </c>
    </row>
    <row r="26" spans="1:10" x14ac:dyDescent="0.3">
      <c r="A26" s="133">
        <v>16</v>
      </c>
      <c r="B26" s="132" t="s">
        <v>31</v>
      </c>
      <c r="C26" s="132" t="s">
        <v>93</v>
      </c>
      <c r="D26" s="139" t="s">
        <v>8</v>
      </c>
      <c r="E26" s="134">
        <v>5</v>
      </c>
      <c r="F26" s="135"/>
      <c r="G26" s="136"/>
      <c r="H26" s="136"/>
      <c r="I26" s="140"/>
      <c r="J26" s="141">
        <f t="shared" si="0"/>
        <v>0</v>
      </c>
    </row>
    <row r="27" spans="1:10" x14ac:dyDescent="0.3">
      <c r="A27" s="72">
        <v>17</v>
      </c>
      <c r="B27" s="4" t="s">
        <v>49</v>
      </c>
      <c r="C27" s="4" t="s">
        <v>99</v>
      </c>
      <c r="D27" s="77" t="s">
        <v>8</v>
      </c>
      <c r="E27" s="49">
        <v>30</v>
      </c>
      <c r="F27" s="26"/>
      <c r="G27" s="50"/>
      <c r="H27" s="50"/>
      <c r="I27" s="98"/>
      <c r="J27" s="115">
        <f t="shared" si="0"/>
        <v>0</v>
      </c>
    </row>
    <row r="28" spans="1:10" x14ac:dyDescent="0.3">
      <c r="A28" s="138">
        <v>18</v>
      </c>
      <c r="B28" s="132" t="s">
        <v>100</v>
      </c>
      <c r="C28" s="132" t="s">
        <v>93</v>
      </c>
      <c r="D28" s="139" t="s">
        <v>8</v>
      </c>
      <c r="E28" s="134">
        <v>2</v>
      </c>
      <c r="F28" s="135"/>
      <c r="G28" s="136"/>
      <c r="H28" s="136"/>
      <c r="I28" s="140"/>
      <c r="J28" s="141">
        <f t="shared" si="0"/>
        <v>0</v>
      </c>
    </row>
    <row r="29" spans="1:10" x14ac:dyDescent="0.3">
      <c r="A29" s="5">
        <v>19</v>
      </c>
      <c r="B29" s="4" t="s">
        <v>18</v>
      </c>
      <c r="C29" s="4" t="s">
        <v>101</v>
      </c>
      <c r="D29" s="77" t="s">
        <v>8</v>
      </c>
      <c r="E29" s="49">
        <v>140</v>
      </c>
      <c r="F29" s="26"/>
      <c r="G29" s="50"/>
      <c r="H29" s="50"/>
      <c r="I29" s="98"/>
      <c r="J29" s="115">
        <f t="shared" si="0"/>
        <v>0</v>
      </c>
    </row>
    <row r="30" spans="1:10" ht="39.6" x14ac:dyDescent="0.3">
      <c r="A30" s="72">
        <v>20</v>
      </c>
      <c r="B30" s="4" t="s">
        <v>102</v>
      </c>
      <c r="C30" s="4" t="s">
        <v>103</v>
      </c>
      <c r="D30" s="77" t="s">
        <v>30</v>
      </c>
      <c r="E30" s="49">
        <v>35</v>
      </c>
      <c r="F30" s="26"/>
      <c r="G30" s="50"/>
      <c r="H30" s="50"/>
      <c r="I30" s="98"/>
      <c r="J30" s="115">
        <f t="shared" si="0"/>
        <v>0</v>
      </c>
    </row>
    <row r="31" spans="1:10" ht="52.8" x14ac:dyDescent="0.3">
      <c r="A31" s="72">
        <v>21</v>
      </c>
      <c r="B31" s="4" t="s">
        <v>180</v>
      </c>
      <c r="C31" s="4" t="s">
        <v>181</v>
      </c>
      <c r="D31" s="77" t="s">
        <v>8</v>
      </c>
      <c r="E31" s="49">
        <v>2</v>
      </c>
      <c r="F31" s="26"/>
      <c r="G31" s="50"/>
      <c r="H31" s="50"/>
      <c r="I31" s="98"/>
      <c r="J31" s="115">
        <f t="shared" si="0"/>
        <v>0</v>
      </c>
    </row>
    <row r="32" spans="1:10" ht="26.4" x14ac:dyDescent="0.3">
      <c r="A32" s="72">
        <v>22</v>
      </c>
      <c r="B32" s="4" t="s">
        <v>19</v>
      </c>
      <c r="C32" s="4" t="s">
        <v>88</v>
      </c>
      <c r="D32" s="77" t="s">
        <v>8</v>
      </c>
      <c r="E32" s="49">
        <v>2</v>
      </c>
      <c r="F32" s="26"/>
      <c r="G32" s="50"/>
      <c r="H32" s="50"/>
      <c r="I32" s="98"/>
      <c r="J32" s="115">
        <f t="shared" si="0"/>
        <v>0</v>
      </c>
    </row>
    <row r="33" spans="1:10" ht="26.4" x14ac:dyDescent="0.3">
      <c r="A33" s="5">
        <v>23</v>
      </c>
      <c r="B33" s="4" t="s">
        <v>123</v>
      </c>
      <c r="C33" s="71" t="s">
        <v>124</v>
      </c>
      <c r="D33" s="77" t="s">
        <v>8</v>
      </c>
      <c r="E33" s="49">
        <v>2</v>
      </c>
      <c r="F33" s="26"/>
      <c r="G33" s="50"/>
      <c r="H33" s="50"/>
      <c r="I33" s="98"/>
      <c r="J33" s="115">
        <f t="shared" si="0"/>
        <v>0</v>
      </c>
    </row>
    <row r="34" spans="1:10" ht="66.599999999999994" x14ac:dyDescent="0.3">
      <c r="A34" s="5">
        <v>24</v>
      </c>
      <c r="B34" s="4" t="s">
        <v>125</v>
      </c>
      <c r="C34" s="70" t="s">
        <v>126</v>
      </c>
      <c r="D34" s="77" t="s">
        <v>8</v>
      </c>
      <c r="E34" s="49">
        <v>3</v>
      </c>
      <c r="F34" s="26"/>
      <c r="G34" s="50"/>
      <c r="H34" s="50"/>
      <c r="I34" s="98"/>
      <c r="J34" s="115">
        <f t="shared" si="0"/>
        <v>0</v>
      </c>
    </row>
    <row r="35" spans="1:10" x14ac:dyDescent="0.3">
      <c r="A35" s="5">
        <v>25</v>
      </c>
      <c r="B35" s="4" t="s">
        <v>177</v>
      </c>
      <c r="C35" s="71" t="s">
        <v>127</v>
      </c>
      <c r="D35" s="77" t="s">
        <v>30</v>
      </c>
      <c r="E35" s="49">
        <v>20</v>
      </c>
      <c r="F35" s="26"/>
      <c r="G35" s="50"/>
      <c r="H35" s="50"/>
      <c r="I35" s="98"/>
      <c r="J35" s="115">
        <f t="shared" si="0"/>
        <v>0</v>
      </c>
    </row>
    <row r="36" spans="1:10" ht="40.799999999999997" thickBot="1" x14ac:dyDescent="0.35">
      <c r="A36" s="67">
        <v>26</v>
      </c>
      <c r="B36" s="81" t="s">
        <v>128</v>
      </c>
      <c r="C36" s="81" t="s">
        <v>129</v>
      </c>
      <c r="D36" s="80" t="s">
        <v>8</v>
      </c>
      <c r="E36" s="95">
        <v>2</v>
      </c>
      <c r="F36" s="75"/>
      <c r="G36" s="69"/>
      <c r="H36" s="69"/>
      <c r="I36" s="101"/>
      <c r="J36" s="115">
        <f t="shared" si="0"/>
        <v>0</v>
      </c>
    </row>
    <row r="37" spans="1:10" ht="40.200000000000003" thickBot="1" x14ac:dyDescent="0.35">
      <c r="A37" s="40"/>
      <c r="B37" s="74" t="s">
        <v>20</v>
      </c>
      <c r="C37" s="41"/>
      <c r="D37" s="82"/>
      <c r="E37" s="42"/>
      <c r="F37" s="83"/>
      <c r="G37" s="43"/>
      <c r="H37" s="43"/>
      <c r="I37" s="112"/>
      <c r="J37" s="115">
        <f t="shared" si="0"/>
        <v>0</v>
      </c>
    </row>
    <row r="38" spans="1:10" x14ac:dyDescent="0.3">
      <c r="A38" s="37">
        <v>1</v>
      </c>
      <c r="B38" s="24" t="s">
        <v>86</v>
      </c>
      <c r="C38" s="24" t="s">
        <v>119</v>
      </c>
      <c r="D38" s="79" t="s">
        <v>68</v>
      </c>
      <c r="E38" s="93">
        <v>20</v>
      </c>
      <c r="F38" s="28"/>
      <c r="G38" s="64"/>
      <c r="H38" s="64"/>
      <c r="I38" s="102"/>
      <c r="J38" s="115">
        <f t="shared" si="0"/>
        <v>0</v>
      </c>
    </row>
    <row r="39" spans="1:10" x14ac:dyDescent="0.3">
      <c r="A39" s="27">
        <v>2</v>
      </c>
      <c r="B39" s="4" t="s">
        <v>37</v>
      </c>
      <c r="C39" s="4" t="s">
        <v>120</v>
      </c>
      <c r="D39" s="77" t="s">
        <v>68</v>
      </c>
      <c r="E39" s="49">
        <v>10</v>
      </c>
      <c r="F39" s="26"/>
      <c r="G39" s="50"/>
      <c r="H39" s="50"/>
      <c r="I39" s="98"/>
      <c r="J39" s="115">
        <f t="shared" si="0"/>
        <v>0</v>
      </c>
    </row>
    <row r="40" spans="1:10" ht="40.200000000000003" thickBot="1" x14ac:dyDescent="0.35">
      <c r="A40" s="38">
        <v>3</v>
      </c>
      <c r="B40" s="25" t="s">
        <v>130</v>
      </c>
      <c r="C40" s="25" t="s">
        <v>87</v>
      </c>
      <c r="D40" s="80" t="s">
        <v>68</v>
      </c>
      <c r="E40" s="95">
        <v>30</v>
      </c>
      <c r="F40" s="75"/>
      <c r="G40" s="69"/>
      <c r="H40" s="69"/>
      <c r="I40" s="101"/>
      <c r="J40" s="115">
        <f t="shared" si="0"/>
        <v>0</v>
      </c>
    </row>
    <row r="41" spans="1:10" ht="27" thickBot="1" x14ac:dyDescent="0.35">
      <c r="A41" s="40"/>
      <c r="B41" s="74" t="s">
        <v>38</v>
      </c>
      <c r="C41" s="41"/>
      <c r="D41" s="82"/>
      <c r="E41" s="42"/>
      <c r="F41" s="83"/>
      <c r="G41" s="43"/>
      <c r="H41" s="43"/>
      <c r="I41" s="112"/>
      <c r="J41" s="115">
        <f t="shared" si="0"/>
        <v>0</v>
      </c>
    </row>
    <row r="42" spans="1:10" x14ac:dyDescent="0.3">
      <c r="A42" s="62">
        <v>1</v>
      </c>
      <c r="B42" s="24" t="s">
        <v>39</v>
      </c>
      <c r="C42" s="24" t="s">
        <v>67</v>
      </c>
      <c r="D42" s="79" t="s">
        <v>68</v>
      </c>
      <c r="E42" s="34">
        <v>20</v>
      </c>
      <c r="F42" s="28"/>
      <c r="G42" s="64"/>
      <c r="H42" s="64"/>
      <c r="I42" s="102"/>
      <c r="J42" s="115">
        <f t="shared" si="0"/>
        <v>0</v>
      </c>
    </row>
    <row r="43" spans="1:10" x14ac:dyDescent="0.3">
      <c r="A43" s="5">
        <v>2</v>
      </c>
      <c r="B43" s="4" t="s">
        <v>40</v>
      </c>
      <c r="C43" s="4" t="s">
        <v>69</v>
      </c>
      <c r="D43" s="77" t="s">
        <v>70</v>
      </c>
      <c r="E43" s="49">
        <v>1</v>
      </c>
      <c r="F43" s="26"/>
      <c r="G43" s="50"/>
      <c r="H43" s="50"/>
      <c r="I43" s="98"/>
      <c r="J43" s="115">
        <f t="shared" si="0"/>
        <v>0</v>
      </c>
    </row>
    <row r="44" spans="1:10" x14ac:dyDescent="0.3">
      <c r="A44" s="5">
        <v>3</v>
      </c>
      <c r="B44" s="4" t="s">
        <v>48</v>
      </c>
      <c r="C44" s="4" t="s">
        <v>69</v>
      </c>
      <c r="D44" s="77" t="s">
        <v>70</v>
      </c>
      <c r="E44" s="49">
        <v>1</v>
      </c>
      <c r="F44" s="26"/>
      <c r="G44" s="50"/>
      <c r="H44" s="50"/>
      <c r="I44" s="98"/>
      <c r="J44" s="115">
        <f t="shared" si="0"/>
        <v>0</v>
      </c>
    </row>
    <row r="45" spans="1:10" x14ac:dyDescent="0.3">
      <c r="A45" s="5">
        <v>4</v>
      </c>
      <c r="B45" s="4" t="s">
        <v>41</v>
      </c>
      <c r="C45" s="4" t="s">
        <v>71</v>
      </c>
      <c r="D45" s="77" t="s">
        <v>68</v>
      </c>
      <c r="E45" s="49">
        <v>10</v>
      </c>
      <c r="F45" s="26"/>
      <c r="G45" s="50"/>
      <c r="H45" s="50"/>
      <c r="I45" s="98"/>
      <c r="J45" s="115">
        <f t="shared" si="0"/>
        <v>0</v>
      </c>
    </row>
    <row r="46" spans="1:10" ht="40.200000000000003" x14ac:dyDescent="0.3">
      <c r="A46" s="5">
        <v>5</v>
      </c>
      <c r="B46" s="4" t="s">
        <v>72</v>
      </c>
      <c r="C46" s="70" t="s">
        <v>169</v>
      </c>
      <c r="D46" s="77" t="s">
        <v>73</v>
      </c>
      <c r="E46" s="49">
        <v>10</v>
      </c>
      <c r="F46" s="26"/>
      <c r="G46" s="50"/>
      <c r="H46" s="50"/>
      <c r="I46" s="98"/>
      <c r="J46" s="115">
        <f t="shared" si="0"/>
        <v>0</v>
      </c>
    </row>
    <row r="47" spans="1:10" x14ac:dyDescent="0.3">
      <c r="A47" s="5">
        <v>6</v>
      </c>
      <c r="B47" s="4" t="s">
        <v>21</v>
      </c>
      <c r="C47" s="4" t="s">
        <v>42</v>
      </c>
      <c r="D47" s="77" t="s">
        <v>73</v>
      </c>
      <c r="E47" s="49">
        <v>25</v>
      </c>
      <c r="F47" s="26"/>
      <c r="G47" s="50"/>
      <c r="H47" s="50"/>
      <c r="I47" s="98"/>
      <c r="J47" s="115">
        <f t="shared" si="0"/>
        <v>0</v>
      </c>
    </row>
    <row r="48" spans="1:10" x14ac:dyDescent="0.3">
      <c r="A48" s="5">
        <v>7</v>
      </c>
      <c r="B48" s="4" t="s">
        <v>43</v>
      </c>
      <c r="C48" s="4" t="s">
        <v>74</v>
      </c>
      <c r="D48" s="77" t="s">
        <v>68</v>
      </c>
      <c r="E48" s="49">
        <v>5</v>
      </c>
      <c r="F48" s="26"/>
      <c r="G48" s="50"/>
      <c r="H48" s="50"/>
      <c r="I48" s="98"/>
      <c r="J48" s="115">
        <f t="shared" si="0"/>
        <v>0</v>
      </c>
    </row>
    <row r="49" spans="1:10" x14ac:dyDescent="0.3">
      <c r="A49" s="5">
        <v>8</v>
      </c>
      <c r="B49" s="4" t="s">
        <v>44</v>
      </c>
      <c r="C49" s="4" t="s">
        <v>75</v>
      </c>
      <c r="D49" s="77" t="s">
        <v>68</v>
      </c>
      <c r="E49" s="49">
        <v>5</v>
      </c>
      <c r="F49" s="26"/>
      <c r="G49" s="50"/>
      <c r="H49" s="50"/>
      <c r="I49" s="98"/>
      <c r="J49" s="115">
        <f t="shared" si="0"/>
        <v>0</v>
      </c>
    </row>
    <row r="50" spans="1:10" x14ac:dyDescent="0.3">
      <c r="A50" s="133">
        <v>9</v>
      </c>
      <c r="B50" s="132" t="s">
        <v>22</v>
      </c>
      <c r="C50" s="132" t="s">
        <v>76</v>
      </c>
      <c r="D50" s="139" t="s">
        <v>70</v>
      </c>
      <c r="E50" s="134">
        <v>10</v>
      </c>
      <c r="F50" s="135"/>
      <c r="G50" s="136"/>
      <c r="H50" s="136"/>
      <c r="I50" s="140"/>
      <c r="J50" s="141">
        <f t="shared" si="0"/>
        <v>0</v>
      </c>
    </row>
    <row r="51" spans="1:10" x14ac:dyDescent="0.3">
      <c r="A51" s="5">
        <v>10</v>
      </c>
      <c r="B51" s="4" t="s">
        <v>77</v>
      </c>
      <c r="C51" s="4" t="s">
        <v>69</v>
      </c>
      <c r="D51" s="77" t="s">
        <v>8</v>
      </c>
      <c r="E51" s="49">
        <v>2</v>
      </c>
      <c r="F51" s="26"/>
      <c r="G51" s="50"/>
      <c r="H51" s="50"/>
      <c r="I51" s="98"/>
      <c r="J51" s="115">
        <f t="shared" si="0"/>
        <v>0</v>
      </c>
    </row>
    <row r="52" spans="1:10" ht="26.4" x14ac:dyDescent="0.3">
      <c r="A52" s="5">
        <v>11</v>
      </c>
      <c r="B52" s="4" t="s">
        <v>78</v>
      </c>
      <c r="C52" s="4" t="s">
        <v>79</v>
      </c>
      <c r="D52" s="77" t="s">
        <v>8</v>
      </c>
      <c r="E52" s="49">
        <v>2</v>
      </c>
      <c r="F52" s="26"/>
      <c r="G52" s="50"/>
      <c r="H52" s="50"/>
      <c r="I52" s="98"/>
      <c r="J52" s="115">
        <f t="shared" si="0"/>
        <v>0</v>
      </c>
    </row>
    <row r="53" spans="1:10" x14ac:dyDescent="0.3">
      <c r="A53" s="5">
        <v>12</v>
      </c>
      <c r="B53" s="4" t="s">
        <v>81</v>
      </c>
      <c r="C53" s="4" t="s">
        <v>80</v>
      </c>
      <c r="D53" s="77" t="s">
        <v>68</v>
      </c>
      <c r="E53" s="49">
        <v>2</v>
      </c>
      <c r="F53" s="26"/>
      <c r="G53" s="50"/>
      <c r="H53" s="50"/>
      <c r="I53" s="98"/>
      <c r="J53" s="115">
        <f t="shared" si="0"/>
        <v>0</v>
      </c>
    </row>
    <row r="54" spans="1:10" x14ac:dyDescent="0.3">
      <c r="A54" s="133">
        <v>13</v>
      </c>
      <c r="B54" s="132" t="s">
        <v>51</v>
      </c>
      <c r="C54" s="132" t="s">
        <v>82</v>
      </c>
      <c r="D54" s="139" t="s">
        <v>8</v>
      </c>
      <c r="E54" s="134">
        <v>1</v>
      </c>
      <c r="F54" s="135"/>
      <c r="G54" s="136"/>
      <c r="H54" s="136"/>
      <c r="I54" s="140"/>
      <c r="J54" s="141">
        <f t="shared" si="0"/>
        <v>0</v>
      </c>
    </row>
    <row r="55" spans="1:10" ht="26.4" x14ac:dyDescent="0.3">
      <c r="A55" s="5">
        <v>14</v>
      </c>
      <c r="B55" s="4" t="s">
        <v>83</v>
      </c>
      <c r="C55" s="4" t="s">
        <v>84</v>
      </c>
      <c r="D55" s="77" t="s">
        <v>8</v>
      </c>
      <c r="E55" s="49">
        <v>5</v>
      </c>
      <c r="F55" s="26"/>
      <c r="G55" s="50"/>
      <c r="H55" s="50"/>
      <c r="I55" s="98"/>
      <c r="J55" s="115">
        <f t="shared" si="0"/>
        <v>0</v>
      </c>
    </row>
    <row r="56" spans="1:10" x14ac:dyDescent="0.3">
      <c r="A56" s="5">
        <v>15</v>
      </c>
      <c r="B56" s="4" t="s">
        <v>85</v>
      </c>
      <c r="C56" s="4" t="s">
        <v>80</v>
      </c>
      <c r="D56" s="77" t="s">
        <v>8</v>
      </c>
      <c r="E56" s="49">
        <v>1</v>
      </c>
      <c r="F56" s="26"/>
      <c r="G56" s="50"/>
      <c r="H56" s="50"/>
      <c r="I56" s="98"/>
      <c r="J56" s="115">
        <f t="shared" si="0"/>
        <v>0</v>
      </c>
    </row>
    <row r="57" spans="1:10" x14ac:dyDescent="0.3">
      <c r="A57" s="5">
        <v>16</v>
      </c>
      <c r="B57" s="71" t="s">
        <v>131</v>
      </c>
      <c r="C57" s="73" t="s">
        <v>170</v>
      </c>
      <c r="D57" s="77" t="s">
        <v>8</v>
      </c>
      <c r="E57" s="49">
        <v>1</v>
      </c>
      <c r="F57" s="26"/>
      <c r="G57" s="50"/>
      <c r="H57" s="50"/>
      <c r="I57" s="98"/>
      <c r="J57" s="115">
        <f t="shared" si="0"/>
        <v>0</v>
      </c>
    </row>
    <row r="58" spans="1:10" x14ac:dyDescent="0.3">
      <c r="A58" s="5">
        <v>17</v>
      </c>
      <c r="B58" s="4" t="s">
        <v>132</v>
      </c>
      <c r="C58" s="73" t="s">
        <v>171</v>
      </c>
      <c r="D58" s="77" t="s">
        <v>8</v>
      </c>
      <c r="E58" s="49">
        <v>1</v>
      </c>
      <c r="F58" s="26"/>
      <c r="G58" s="50"/>
      <c r="H58" s="50"/>
      <c r="I58" s="98"/>
      <c r="J58" s="115">
        <f t="shared" si="0"/>
        <v>0</v>
      </c>
    </row>
    <row r="59" spans="1:10" ht="15" thickBot="1" x14ac:dyDescent="0.35">
      <c r="A59" s="67">
        <v>18</v>
      </c>
      <c r="B59" s="25" t="s">
        <v>133</v>
      </c>
      <c r="C59" s="84" t="s">
        <v>134</v>
      </c>
      <c r="D59" s="80" t="s">
        <v>8</v>
      </c>
      <c r="E59" s="95">
        <v>1</v>
      </c>
      <c r="F59" s="75"/>
      <c r="G59" s="69"/>
      <c r="H59" s="69"/>
      <c r="I59" s="101"/>
      <c r="J59" s="115">
        <f t="shared" si="0"/>
        <v>0</v>
      </c>
    </row>
    <row r="60" spans="1:10" ht="53.4" thickBot="1" x14ac:dyDescent="0.35">
      <c r="A60" s="85"/>
      <c r="B60" s="74" t="s">
        <v>114</v>
      </c>
      <c r="C60" s="41"/>
      <c r="D60" s="82"/>
      <c r="E60" s="42"/>
      <c r="F60" s="83"/>
      <c r="G60" s="43"/>
      <c r="H60" s="43"/>
      <c r="I60" s="112"/>
      <c r="J60" s="114"/>
    </row>
    <row r="61" spans="1:10" ht="26.4" x14ac:dyDescent="0.3">
      <c r="A61" s="62">
        <v>1</v>
      </c>
      <c r="B61" s="24" t="s">
        <v>23</v>
      </c>
      <c r="C61" s="24" t="s">
        <v>54</v>
      </c>
      <c r="D61" s="79" t="s">
        <v>8</v>
      </c>
      <c r="E61" s="93">
        <v>1</v>
      </c>
      <c r="F61" s="28"/>
      <c r="G61" s="64"/>
      <c r="H61" s="64"/>
      <c r="I61" s="102"/>
      <c r="J61" s="89">
        <f t="shared" ref="J61:J77" si="1">E61*I61</f>
        <v>0</v>
      </c>
    </row>
    <row r="62" spans="1:10" ht="26.4" x14ac:dyDescent="0.3">
      <c r="A62" s="72">
        <v>2</v>
      </c>
      <c r="B62" s="4" t="s">
        <v>24</v>
      </c>
      <c r="C62" s="4" t="s">
        <v>54</v>
      </c>
      <c r="D62" s="77" t="s">
        <v>8</v>
      </c>
      <c r="E62" s="49">
        <v>1</v>
      </c>
      <c r="F62" s="26"/>
      <c r="G62" s="50"/>
      <c r="H62" s="50"/>
      <c r="I62" s="98"/>
      <c r="J62" s="115">
        <f t="shared" si="1"/>
        <v>0</v>
      </c>
    </row>
    <row r="63" spans="1:10" ht="26.4" x14ac:dyDescent="0.3">
      <c r="A63" s="5">
        <v>3</v>
      </c>
      <c r="B63" s="4" t="s">
        <v>25</v>
      </c>
      <c r="C63" s="4" t="s">
        <v>54</v>
      </c>
      <c r="D63" s="77" t="s">
        <v>8</v>
      </c>
      <c r="E63" s="49">
        <v>1</v>
      </c>
      <c r="F63" s="26"/>
      <c r="G63" s="50"/>
      <c r="H63" s="50"/>
      <c r="I63" s="98"/>
      <c r="J63" s="115">
        <f t="shared" si="1"/>
        <v>0</v>
      </c>
    </row>
    <row r="64" spans="1:10" ht="26.4" x14ac:dyDescent="0.3">
      <c r="A64" s="138">
        <v>4</v>
      </c>
      <c r="B64" s="132" t="s">
        <v>26</v>
      </c>
      <c r="C64" s="132" t="s">
        <v>55</v>
      </c>
      <c r="D64" s="139" t="s">
        <v>8</v>
      </c>
      <c r="E64" s="134">
        <v>100</v>
      </c>
      <c r="F64" s="135"/>
      <c r="G64" s="136"/>
      <c r="H64" s="136"/>
      <c r="I64" s="140"/>
      <c r="J64" s="141">
        <f t="shared" si="1"/>
        <v>0</v>
      </c>
    </row>
    <row r="65" spans="1:10" ht="26.4" x14ac:dyDescent="0.3">
      <c r="A65" s="133">
        <v>5</v>
      </c>
      <c r="B65" s="132" t="s">
        <v>45</v>
      </c>
      <c r="C65" s="132" t="s">
        <v>56</v>
      </c>
      <c r="D65" s="139" t="s">
        <v>8</v>
      </c>
      <c r="E65" s="134">
        <v>100</v>
      </c>
      <c r="F65" s="135"/>
      <c r="G65" s="136"/>
      <c r="H65" s="136"/>
      <c r="I65" s="140"/>
      <c r="J65" s="141">
        <f t="shared" si="1"/>
        <v>0</v>
      </c>
    </row>
    <row r="66" spans="1:10" x14ac:dyDescent="0.3">
      <c r="A66" s="72">
        <v>6</v>
      </c>
      <c r="B66" s="4" t="s">
        <v>46</v>
      </c>
      <c r="C66" s="4" t="s">
        <v>135</v>
      </c>
      <c r="D66" s="77" t="s">
        <v>8</v>
      </c>
      <c r="E66" s="49">
        <v>10</v>
      </c>
      <c r="F66" s="26"/>
      <c r="G66" s="50"/>
      <c r="H66" s="50"/>
      <c r="I66" s="98"/>
      <c r="J66" s="115">
        <f t="shared" si="1"/>
        <v>0</v>
      </c>
    </row>
    <row r="67" spans="1:10" x14ac:dyDescent="0.3">
      <c r="A67" s="5">
        <v>7</v>
      </c>
      <c r="B67" s="4" t="s">
        <v>47</v>
      </c>
      <c r="C67" s="4" t="s">
        <v>172</v>
      </c>
      <c r="D67" s="77" t="s">
        <v>8</v>
      </c>
      <c r="E67" s="49">
        <v>35</v>
      </c>
      <c r="F67" s="26"/>
      <c r="G67" s="50"/>
      <c r="H67" s="50"/>
      <c r="I67" s="98"/>
      <c r="J67" s="115">
        <f t="shared" si="1"/>
        <v>0</v>
      </c>
    </row>
    <row r="68" spans="1:10" ht="26.4" x14ac:dyDescent="0.3">
      <c r="A68" s="5">
        <v>8</v>
      </c>
      <c r="B68" s="4" t="s">
        <v>178</v>
      </c>
      <c r="C68" s="4" t="s">
        <v>179</v>
      </c>
      <c r="D68" s="77" t="s">
        <v>8</v>
      </c>
      <c r="E68" s="49">
        <v>5</v>
      </c>
      <c r="F68" s="26"/>
      <c r="G68" s="50"/>
      <c r="H68" s="50"/>
      <c r="I68" s="98"/>
      <c r="J68" s="115">
        <f t="shared" si="1"/>
        <v>0</v>
      </c>
    </row>
    <row r="69" spans="1:10" ht="26.4" x14ac:dyDescent="0.3">
      <c r="A69" s="5">
        <v>9</v>
      </c>
      <c r="B69" s="4" t="s">
        <v>185</v>
      </c>
      <c r="C69" s="4" t="s">
        <v>186</v>
      </c>
      <c r="D69" s="77" t="s">
        <v>8</v>
      </c>
      <c r="E69" s="49">
        <v>10</v>
      </c>
      <c r="F69" s="26"/>
      <c r="G69" s="50"/>
      <c r="H69" s="50"/>
      <c r="I69" s="98"/>
      <c r="J69" s="118">
        <f t="shared" si="1"/>
        <v>0</v>
      </c>
    </row>
    <row r="70" spans="1:10" x14ac:dyDescent="0.3">
      <c r="A70" s="138">
        <v>10</v>
      </c>
      <c r="B70" s="132" t="s">
        <v>57</v>
      </c>
      <c r="C70" s="132" t="s">
        <v>58</v>
      </c>
      <c r="D70" s="139" t="s">
        <v>8</v>
      </c>
      <c r="E70" s="134">
        <v>10</v>
      </c>
      <c r="F70" s="135"/>
      <c r="G70" s="136"/>
      <c r="H70" s="136"/>
      <c r="I70" s="140"/>
      <c r="J70" s="141">
        <f t="shared" si="1"/>
        <v>0</v>
      </c>
    </row>
    <row r="71" spans="1:10" ht="26.4" hidden="1" x14ac:dyDescent="0.3">
      <c r="A71" s="5">
        <v>9</v>
      </c>
      <c r="B71" s="4" t="s">
        <v>59</v>
      </c>
      <c r="C71" s="4" t="s">
        <v>60</v>
      </c>
      <c r="D71" s="77" t="s">
        <v>8</v>
      </c>
      <c r="E71" s="49"/>
      <c r="F71" s="26"/>
      <c r="G71" s="50"/>
      <c r="H71" s="50"/>
      <c r="I71" s="98"/>
      <c r="J71" s="115">
        <f t="shared" si="1"/>
        <v>0</v>
      </c>
    </row>
    <row r="72" spans="1:10" ht="26.4" x14ac:dyDescent="0.3">
      <c r="A72" s="5">
        <v>11</v>
      </c>
      <c r="B72" s="4" t="s">
        <v>137</v>
      </c>
      <c r="C72" s="71" t="s">
        <v>139</v>
      </c>
      <c r="D72" s="77" t="s">
        <v>8</v>
      </c>
      <c r="E72" s="49">
        <v>1</v>
      </c>
      <c r="F72" s="26"/>
      <c r="G72" s="50"/>
      <c r="H72" s="50"/>
      <c r="I72" s="98"/>
      <c r="J72" s="115">
        <f t="shared" si="1"/>
        <v>0</v>
      </c>
    </row>
    <row r="73" spans="1:10" ht="26.4" x14ac:dyDescent="0.3">
      <c r="A73" s="5">
        <v>12</v>
      </c>
      <c r="B73" s="4" t="s">
        <v>138</v>
      </c>
      <c r="C73" s="71" t="s">
        <v>173</v>
      </c>
      <c r="D73" s="77" t="s">
        <v>8</v>
      </c>
      <c r="E73" s="49">
        <v>7</v>
      </c>
      <c r="F73" s="26"/>
      <c r="G73" s="50"/>
      <c r="H73" s="50"/>
      <c r="I73" s="98"/>
      <c r="J73" s="115">
        <f t="shared" si="1"/>
        <v>0</v>
      </c>
    </row>
    <row r="74" spans="1:10" ht="26.4" x14ac:dyDescent="0.3">
      <c r="A74" s="5">
        <v>13</v>
      </c>
      <c r="B74" s="4" t="s">
        <v>140</v>
      </c>
      <c r="C74" s="71" t="s">
        <v>142</v>
      </c>
      <c r="D74" s="77" t="s">
        <v>8</v>
      </c>
      <c r="E74" s="49">
        <v>5</v>
      </c>
      <c r="F74" s="26"/>
      <c r="G74" s="50"/>
      <c r="H74" s="50"/>
      <c r="I74" s="98"/>
      <c r="J74" s="115">
        <f t="shared" si="1"/>
        <v>0</v>
      </c>
    </row>
    <row r="75" spans="1:10" ht="26.4" x14ac:dyDescent="0.3">
      <c r="A75" s="5">
        <v>14</v>
      </c>
      <c r="B75" s="4" t="s">
        <v>141</v>
      </c>
      <c r="C75" s="71" t="s">
        <v>143</v>
      </c>
      <c r="D75" s="77" t="s">
        <v>8</v>
      </c>
      <c r="E75" s="49">
        <v>5</v>
      </c>
      <c r="F75" s="26"/>
      <c r="G75" s="50"/>
      <c r="H75" s="50"/>
      <c r="I75" s="98"/>
      <c r="J75" s="115">
        <f t="shared" si="1"/>
        <v>0</v>
      </c>
    </row>
    <row r="76" spans="1:10" ht="26.4" x14ac:dyDescent="0.3">
      <c r="A76" s="5">
        <v>15</v>
      </c>
      <c r="B76" s="4" t="s">
        <v>144</v>
      </c>
      <c r="C76" s="71" t="s">
        <v>145</v>
      </c>
      <c r="D76" s="77" t="s">
        <v>8</v>
      </c>
      <c r="E76" s="49">
        <v>2</v>
      </c>
      <c r="F76" s="26"/>
      <c r="G76" s="50"/>
      <c r="H76" s="50"/>
      <c r="I76" s="98"/>
      <c r="J76" s="115">
        <f t="shared" si="1"/>
        <v>0</v>
      </c>
    </row>
    <row r="77" spans="1:10" ht="15" thickBot="1" x14ac:dyDescent="0.35">
      <c r="A77" s="142">
        <v>16</v>
      </c>
      <c r="B77" s="143" t="s">
        <v>147</v>
      </c>
      <c r="C77" s="144" t="s">
        <v>148</v>
      </c>
      <c r="D77" s="145" t="s">
        <v>8</v>
      </c>
      <c r="E77" s="146">
        <v>2</v>
      </c>
      <c r="F77" s="147"/>
      <c r="G77" s="148"/>
      <c r="H77" s="148"/>
      <c r="I77" s="149"/>
      <c r="J77" s="141">
        <f t="shared" si="1"/>
        <v>0</v>
      </c>
    </row>
    <row r="78" spans="1:10" ht="27" thickBot="1" x14ac:dyDescent="0.35">
      <c r="A78" s="87"/>
      <c r="B78" s="74" t="s">
        <v>115</v>
      </c>
      <c r="C78" s="41"/>
      <c r="D78" s="82"/>
      <c r="E78" s="42"/>
      <c r="F78" s="83"/>
      <c r="G78" s="43"/>
      <c r="H78" s="43"/>
      <c r="I78" s="112"/>
      <c r="J78" s="114"/>
    </row>
    <row r="79" spans="1:10" ht="26.4" x14ac:dyDescent="0.3">
      <c r="A79" s="63">
        <v>1</v>
      </c>
      <c r="B79" s="86" t="s">
        <v>136</v>
      </c>
      <c r="C79" s="86" t="s">
        <v>63</v>
      </c>
      <c r="D79" s="79" t="s">
        <v>8</v>
      </c>
      <c r="E79" s="34">
        <v>30</v>
      </c>
      <c r="F79" s="28"/>
      <c r="G79" s="64"/>
      <c r="H79" s="64"/>
      <c r="I79" s="102"/>
      <c r="J79" s="89">
        <f t="shared" ref="J79:J89" si="2">E79*I79</f>
        <v>0</v>
      </c>
    </row>
    <row r="80" spans="1:10" ht="26.4" x14ac:dyDescent="0.3">
      <c r="A80" s="5">
        <v>2</v>
      </c>
      <c r="B80" s="39" t="s">
        <v>61</v>
      </c>
      <c r="C80" s="39" t="s">
        <v>62</v>
      </c>
      <c r="D80" s="77" t="s">
        <v>8</v>
      </c>
      <c r="E80" s="49">
        <v>30</v>
      </c>
      <c r="F80" s="26"/>
      <c r="G80" s="50"/>
      <c r="H80" s="50"/>
      <c r="I80" s="98"/>
      <c r="J80" s="115">
        <f t="shared" si="2"/>
        <v>0</v>
      </c>
    </row>
    <row r="81" spans="1:10" ht="27" x14ac:dyDescent="0.3">
      <c r="A81" s="5">
        <v>3</v>
      </c>
      <c r="B81" s="39" t="s">
        <v>149</v>
      </c>
      <c r="C81" s="70" t="s">
        <v>150</v>
      </c>
      <c r="D81" s="77" t="s">
        <v>8</v>
      </c>
      <c r="E81" s="49">
        <v>40</v>
      </c>
      <c r="F81" s="26"/>
      <c r="G81" s="50"/>
      <c r="H81" s="50"/>
      <c r="I81" s="98"/>
      <c r="J81" s="115">
        <f t="shared" si="2"/>
        <v>0</v>
      </c>
    </row>
    <row r="82" spans="1:10" ht="39.75" customHeight="1" x14ac:dyDescent="0.3">
      <c r="A82" s="5">
        <v>4</v>
      </c>
      <c r="B82" s="39" t="s">
        <v>156</v>
      </c>
      <c r="C82" s="39" t="s">
        <v>64</v>
      </c>
      <c r="D82" s="77" t="s">
        <v>8</v>
      </c>
      <c r="E82" s="49">
        <v>10</v>
      </c>
      <c r="F82" s="26"/>
      <c r="G82" s="50"/>
      <c r="H82" s="50"/>
      <c r="I82" s="98"/>
      <c r="J82" s="115">
        <f t="shared" si="2"/>
        <v>0</v>
      </c>
    </row>
    <row r="83" spans="1:10" ht="26.4" x14ac:dyDescent="0.3">
      <c r="A83" s="72">
        <v>5</v>
      </c>
      <c r="B83" s="39" t="s">
        <v>155</v>
      </c>
      <c r="C83" s="39" t="s">
        <v>65</v>
      </c>
      <c r="D83" s="77" t="s">
        <v>8</v>
      </c>
      <c r="E83" s="49">
        <v>60</v>
      </c>
      <c r="F83" s="26"/>
      <c r="G83" s="50"/>
      <c r="H83" s="50"/>
      <c r="I83" s="98"/>
      <c r="J83" s="115">
        <f t="shared" si="2"/>
        <v>0</v>
      </c>
    </row>
    <row r="84" spans="1:10" ht="26.4" x14ac:dyDescent="0.3">
      <c r="A84" s="72">
        <v>6</v>
      </c>
      <c r="B84" s="39" t="s">
        <v>151</v>
      </c>
      <c r="C84" s="39" t="s">
        <v>65</v>
      </c>
      <c r="D84" s="77" t="s">
        <v>8</v>
      </c>
      <c r="E84" s="49">
        <v>10</v>
      </c>
      <c r="F84" s="26"/>
      <c r="G84" s="50"/>
      <c r="H84" s="50"/>
      <c r="I84" s="98"/>
      <c r="J84" s="115">
        <f t="shared" si="2"/>
        <v>0</v>
      </c>
    </row>
    <row r="85" spans="1:10" ht="26.4" x14ac:dyDescent="0.3">
      <c r="A85" s="72">
        <v>7</v>
      </c>
      <c r="B85" s="39" t="s">
        <v>152</v>
      </c>
      <c r="C85" s="39" t="s">
        <v>65</v>
      </c>
      <c r="D85" s="77" t="s">
        <v>8</v>
      </c>
      <c r="E85" s="49">
        <v>5</v>
      </c>
      <c r="F85" s="26"/>
      <c r="G85" s="50"/>
      <c r="H85" s="50"/>
      <c r="I85" s="98"/>
      <c r="J85" s="115">
        <f t="shared" si="2"/>
        <v>0</v>
      </c>
    </row>
    <row r="86" spans="1:10" ht="26.4" x14ac:dyDescent="0.3">
      <c r="A86" s="72">
        <v>8</v>
      </c>
      <c r="B86" s="39" t="s">
        <v>153</v>
      </c>
      <c r="C86" s="39" t="s">
        <v>65</v>
      </c>
      <c r="D86" s="77" t="s">
        <v>8</v>
      </c>
      <c r="E86" s="49">
        <v>5</v>
      </c>
      <c r="F86" s="26"/>
      <c r="G86" s="50"/>
      <c r="H86" s="50"/>
      <c r="I86" s="98"/>
      <c r="J86" s="115">
        <f t="shared" si="2"/>
        <v>0</v>
      </c>
    </row>
    <row r="87" spans="1:10" ht="26.4" x14ac:dyDescent="0.3">
      <c r="A87" s="5">
        <v>9</v>
      </c>
      <c r="B87" s="39" t="s">
        <v>157</v>
      </c>
      <c r="C87" s="39" t="s">
        <v>66</v>
      </c>
      <c r="D87" s="77" t="s">
        <v>8</v>
      </c>
      <c r="E87" s="49">
        <v>10</v>
      </c>
      <c r="F87" s="26"/>
      <c r="G87" s="50"/>
      <c r="H87" s="50"/>
      <c r="I87" s="98"/>
      <c r="J87" s="115">
        <f t="shared" si="2"/>
        <v>0</v>
      </c>
    </row>
    <row r="88" spans="1:10" ht="26.4" x14ac:dyDescent="0.3">
      <c r="A88" s="72">
        <v>10</v>
      </c>
      <c r="B88" s="39" t="s">
        <v>154</v>
      </c>
      <c r="C88" s="39" t="s">
        <v>66</v>
      </c>
      <c r="D88" s="77" t="s">
        <v>8</v>
      </c>
      <c r="E88" s="49">
        <v>10</v>
      </c>
      <c r="F88" s="26"/>
      <c r="G88" s="50"/>
      <c r="H88" s="50"/>
      <c r="I88" s="98"/>
      <c r="J88" s="115">
        <f t="shared" si="2"/>
        <v>0</v>
      </c>
    </row>
    <row r="89" spans="1:10" ht="27.6" thickBot="1" x14ac:dyDescent="0.35">
      <c r="A89" s="68">
        <v>11</v>
      </c>
      <c r="B89" s="90" t="s">
        <v>158</v>
      </c>
      <c r="C89" s="81" t="s">
        <v>174</v>
      </c>
      <c r="D89" s="80" t="s">
        <v>159</v>
      </c>
      <c r="E89" s="95">
        <v>200</v>
      </c>
      <c r="F89" s="75"/>
      <c r="G89" s="69"/>
      <c r="H89" s="69"/>
      <c r="I89" s="101"/>
      <c r="J89" s="115">
        <f t="shared" si="2"/>
        <v>0</v>
      </c>
    </row>
    <row r="90" spans="1:10" x14ac:dyDescent="0.3">
      <c r="A90" s="105"/>
      <c r="B90" s="106" t="s">
        <v>167</v>
      </c>
      <c r="C90" s="107"/>
      <c r="D90" s="108"/>
      <c r="E90" s="109"/>
      <c r="F90" s="110"/>
      <c r="G90" s="111"/>
      <c r="H90" s="111"/>
      <c r="I90" s="113"/>
      <c r="J90" s="103"/>
    </row>
    <row r="91" spans="1:10" ht="54" thickBot="1" x14ac:dyDescent="0.35">
      <c r="A91" s="138">
        <v>1</v>
      </c>
      <c r="B91" s="150" t="s">
        <v>164</v>
      </c>
      <c r="C91" s="151" t="s">
        <v>168</v>
      </c>
      <c r="D91" s="139" t="s">
        <v>159</v>
      </c>
      <c r="E91" s="152">
        <v>2700</v>
      </c>
      <c r="F91" s="135"/>
      <c r="G91" s="136"/>
      <c r="H91" s="136"/>
      <c r="I91" s="140"/>
      <c r="J91" s="153">
        <f>E91*I91</f>
        <v>0</v>
      </c>
    </row>
    <row r="92" spans="1:10" ht="15" thickBot="1" x14ac:dyDescent="0.35">
      <c r="A92" s="19"/>
      <c r="B92" s="15"/>
      <c r="C92" s="15"/>
      <c r="D92" s="15"/>
      <c r="E92" s="15"/>
      <c r="F92" s="13" t="s">
        <v>9</v>
      </c>
      <c r="G92" s="88">
        <f>COUNTA(G11:G91)</f>
        <v>0</v>
      </c>
      <c r="H92" s="11"/>
      <c r="I92" s="13" t="s">
        <v>10</v>
      </c>
      <c r="J92" s="89">
        <f>SUM(J91)</f>
        <v>0</v>
      </c>
    </row>
    <row r="93" spans="1:10" x14ac:dyDescent="0.3">
      <c r="A93" s="20"/>
      <c r="B93" s="16"/>
      <c r="C93" s="16"/>
      <c r="D93" s="16"/>
      <c r="E93" s="16"/>
      <c r="F93" s="12"/>
      <c r="G93" s="12"/>
      <c r="H93" s="12"/>
      <c r="I93" s="14" t="s">
        <v>11</v>
      </c>
      <c r="J93" s="44">
        <f>J92*0.21</f>
        <v>0</v>
      </c>
    </row>
    <row r="94" spans="1:10" ht="15.75" customHeight="1" thickBot="1" x14ac:dyDescent="0.35">
      <c r="A94" s="20"/>
      <c r="B94" s="16"/>
      <c r="C94" s="16"/>
      <c r="D94" s="16"/>
      <c r="E94" s="16"/>
      <c r="F94" s="12"/>
      <c r="G94" s="12"/>
      <c r="H94" s="12"/>
      <c r="I94" s="14" t="s">
        <v>12</v>
      </c>
      <c r="J94" s="45">
        <f>SUM(J92)</f>
        <v>0</v>
      </c>
    </row>
    <row r="95" spans="1:10" x14ac:dyDescent="0.3">
      <c r="A95" s="21"/>
      <c r="B95" s="8"/>
      <c r="C95" s="8"/>
      <c r="D95" s="8"/>
      <c r="E95" s="8"/>
      <c r="F95" s="8"/>
      <c r="G95" s="8"/>
    </row>
    <row r="96" spans="1:10" x14ac:dyDescent="0.3">
      <c r="A96" s="199" t="s">
        <v>116</v>
      </c>
      <c r="B96" s="199"/>
      <c r="C96" s="199"/>
      <c r="D96" s="199"/>
      <c r="E96" s="199"/>
      <c r="F96" s="199"/>
      <c r="G96" s="199"/>
      <c r="H96" s="199"/>
      <c r="I96" s="199"/>
      <c r="J96" s="199"/>
    </row>
  </sheetData>
  <mergeCells count="3">
    <mergeCell ref="A3:L3"/>
    <mergeCell ref="A96:J96"/>
    <mergeCell ref="B5:O5"/>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A1:AA7"/>
  <sheetViews>
    <sheetView workbookViewId="0">
      <selection activeCell="A9" sqref="A9"/>
    </sheetView>
  </sheetViews>
  <sheetFormatPr defaultRowHeight="14.4" x14ac:dyDescent="0.3"/>
  <cols>
    <col min="1" max="1" width="76.33203125" customWidth="1"/>
    <col min="2" max="2" width="93.44140625" customWidth="1"/>
  </cols>
  <sheetData>
    <row r="1" spans="1:27" ht="31.2" x14ac:dyDescent="0.6">
      <c r="A1" s="164" t="s">
        <v>27</v>
      </c>
      <c r="B1" s="57"/>
      <c r="C1" s="57"/>
      <c r="D1" s="57"/>
      <c r="E1" s="57"/>
      <c r="F1" s="57"/>
      <c r="G1" s="57"/>
    </row>
    <row r="2" spans="1:27" s="59" customFormat="1" ht="18" x14ac:dyDescent="0.35">
      <c r="A2" s="59" t="s">
        <v>176</v>
      </c>
    </row>
    <row r="3" spans="1:27" s="58" customFormat="1" ht="18" x14ac:dyDescent="0.3">
      <c r="A3" s="156" t="s">
        <v>166</v>
      </c>
      <c r="B3" s="156"/>
      <c r="C3" s="156"/>
      <c r="D3" s="156"/>
      <c r="E3" s="156"/>
      <c r="F3" s="156"/>
      <c r="G3" s="156"/>
      <c r="H3" s="156"/>
      <c r="I3" s="156"/>
      <c r="J3" s="156"/>
      <c r="K3" s="156"/>
      <c r="L3" s="156"/>
      <c r="M3" s="156"/>
      <c r="N3" s="156"/>
      <c r="O3" s="156"/>
      <c r="P3" s="156"/>
      <c r="Q3" s="156"/>
      <c r="R3" s="156"/>
      <c r="S3" s="156"/>
      <c r="T3" s="156"/>
      <c r="U3" s="156"/>
      <c r="V3" s="156"/>
      <c r="W3" s="156"/>
      <c r="X3" s="156"/>
      <c r="Y3" s="156"/>
      <c r="Z3" s="156"/>
      <c r="AA3" s="156"/>
    </row>
    <row r="4" spans="1:27" ht="15.6" x14ac:dyDescent="0.3">
      <c r="A4" s="162" t="s">
        <v>197</v>
      </c>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row>
    <row r="5" spans="1:27" ht="15.6" x14ac:dyDescent="0.3">
      <c r="A5" s="154" t="s">
        <v>184</v>
      </c>
      <c r="B5" s="163"/>
      <c r="C5" s="163"/>
      <c r="D5" s="163"/>
      <c r="E5" s="163"/>
      <c r="F5" s="163"/>
      <c r="G5" s="163"/>
      <c r="H5" s="163"/>
      <c r="I5" s="163"/>
      <c r="J5" s="163"/>
      <c r="K5" s="163"/>
      <c r="L5" s="163"/>
      <c r="M5" s="163"/>
      <c r="N5" s="163"/>
      <c r="O5" s="163"/>
      <c r="P5" s="163"/>
      <c r="Q5" s="163"/>
      <c r="R5" s="163"/>
      <c r="S5" s="163"/>
      <c r="T5" s="163"/>
      <c r="U5" s="163"/>
      <c r="V5" s="163"/>
      <c r="W5" s="163"/>
      <c r="X5" s="163"/>
      <c r="Y5" s="163"/>
      <c r="Z5" s="163"/>
      <c r="AA5" s="163"/>
    </row>
    <row r="6" spans="1:27" ht="15.6" x14ac:dyDescent="0.3">
      <c r="A6" s="162" t="s">
        <v>198</v>
      </c>
      <c r="B6" s="163"/>
      <c r="C6" s="163"/>
      <c r="D6" s="163"/>
      <c r="E6" s="163"/>
      <c r="F6" s="163"/>
      <c r="G6" s="163"/>
      <c r="H6" s="163"/>
      <c r="I6" s="163"/>
      <c r="J6" s="163"/>
      <c r="K6" s="163"/>
      <c r="L6" s="163"/>
      <c r="M6" s="163"/>
      <c r="N6" s="163"/>
      <c r="O6" s="163"/>
      <c r="P6" s="163"/>
      <c r="Q6" s="163"/>
      <c r="R6" s="163"/>
      <c r="S6" s="163"/>
      <c r="T6" s="163"/>
      <c r="U6" s="163"/>
      <c r="V6" s="163"/>
      <c r="W6" s="163"/>
      <c r="X6" s="163"/>
      <c r="Y6" s="163"/>
      <c r="Z6" s="163"/>
      <c r="AA6" s="163"/>
    </row>
    <row r="7" spans="1:27" ht="15.6" x14ac:dyDescent="0.3">
      <c r="A7" s="154" t="s">
        <v>165</v>
      </c>
      <c r="B7" s="163"/>
      <c r="C7" s="163"/>
      <c r="D7" s="163"/>
      <c r="E7" s="163"/>
      <c r="F7" s="163"/>
      <c r="G7" s="163"/>
      <c r="H7" s="163"/>
      <c r="I7" s="163"/>
      <c r="J7" s="163"/>
      <c r="K7" s="163"/>
      <c r="L7" s="163"/>
      <c r="M7" s="163"/>
      <c r="N7" s="163"/>
      <c r="O7" s="163"/>
      <c r="P7" s="163"/>
      <c r="Q7" s="163"/>
      <c r="R7" s="163"/>
      <c r="S7" s="163"/>
      <c r="T7" s="163"/>
      <c r="U7" s="163"/>
      <c r="V7" s="163"/>
      <c r="W7" s="163"/>
      <c r="X7" s="163"/>
      <c r="Y7" s="163"/>
      <c r="Z7" s="163"/>
      <c r="AA7" s="16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249977111117893"/>
  </sheetPr>
  <dimension ref="A1:Z15"/>
  <sheetViews>
    <sheetView workbookViewId="0">
      <selection activeCell="L11" sqref="L11"/>
    </sheetView>
  </sheetViews>
  <sheetFormatPr defaultRowHeight="14.4" x14ac:dyDescent="0.3"/>
  <cols>
    <col min="1" max="1" width="9.109375" style="51"/>
    <col min="26" max="26" width="22.6640625" customWidth="1"/>
  </cols>
  <sheetData>
    <row r="1" spans="1:26" ht="20.399999999999999" x14ac:dyDescent="0.35">
      <c r="A1" s="56" t="s">
        <v>111</v>
      </c>
    </row>
    <row r="2" spans="1:26" ht="21" x14ac:dyDescent="0.4">
      <c r="A2" s="54" t="s">
        <v>104</v>
      </c>
      <c r="B2" s="51"/>
      <c r="C2" s="51"/>
      <c r="D2" s="51"/>
      <c r="E2" s="51"/>
      <c r="F2" s="51"/>
      <c r="G2" s="51"/>
      <c r="H2" s="51"/>
      <c r="I2" s="51"/>
      <c r="J2" s="51"/>
      <c r="K2" s="51"/>
      <c r="L2" s="51"/>
      <c r="M2" s="51"/>
      <c r="N2" s="51"/>
      <c r="Q2" s="201"/>
      <c r="R2" s="199"/>
      <c r="S2" s="199"/>
      <c r="T2" s="199"/>
      <c r="U2" s="199"/>
      <c r="V2" s="199"/>
      <c r="W2" s="199"/>
      <c r="X2" s="199"/>
      <c r="Y2" s="199"/>
      <c r="Z2" s="199"/>
    </row>
    <row r="3" spans="1:26" ht="83.25" customHeight="1" x14ac:dyDescent="0.3">
      <c r="A3" s="202" t="s">
        <v>105</v>
      </c>
      <c r="B3" s="202"/>
      <c r="C3" s="202"/>
      <c r="D3" s="202"/>
      <c r="E3" s="202"/>
      <c r="F3" s="202"/>
      <c r="G3" s="202"/>
      <c r="H3" s="202"/>
      <c r="I3" s="202"/>
      <c r="J3" s="202"/>
      <c r="K3" s="202"/>
      <c r="L3" s="202"/>
      <c r="M3" s="202"/>
      <c r="N3" s="51"/>
      <c r="Q3" s="166"/>
      <c r="R3" s="166"/>
      <c r="S3" s="166"/>
      <c r="T3" s="166"/>
      <c r="U3" s="166"/>
      <c r="V3" s="166"/>
      <c r="W3" s="166"/>
      <c r="X3" s="166"/>
      <c r="Y3" s="166"/>
      <c r="Z3" s="166"/>
    </row>
    <row r="4" spans="1:26" x14ac:dyDescent="0.3">
      <c r="A4" s="54" t="s">
        <v>108</v>
      </c>
      <c r="B4" s="51"/>
      <c r="C4" s="51"/>
      <c r="D4" s="51"/>
      <c r="E4" s="51"/>
      <c r="F4" s="51"/>
      <c r="G4" s="51"/>
      <c r="H4" s="51"/>
      <c r="I4" s="51"/>
      <c r="J4" s="51"/>
      <c r="K4" s="51"/>
      <c r="L4" s="51"/>
      <c r="M4" s="51"/>
      <c r="N4" s="51"/>
      <c r="Q4" s="166"/>
      <c r="R4" s="166"/>
      <c r="S4" s="166"/>
      <c r="T4" s="166"/>
      <c r="U4" s="166"/>
      <c r="V4" s="166"/>
      <c r="W4" s="166"/>
      <c r="X4" s="166"/>
      <c r="Y4" s="166"/>
      <c r="Z4" s="166"/>
    </row>
    <row r="5" spans="1:26" ht="95.25" customHeight="1" x14ac:dyDescent="0.3">
      <c r="A5" s="200" t="s">
        <v>106</v>
      </c>
      <c r="B5" s="200"/>
      <c r="C5" s="200"/>
      <c r="D5" s="200"/>
      <c r="E5" s="200"/>
      <c r="F5" s="200"/>
      <c r="G5" s="200"/>
      <c r="H5" s="200"/>
      <c r="I5" s="200"/>
      <c r="J5" s="200"/>
      <c r="K5" s="200"/>
      <c r="L5" s="200"/>
      <c r="M5" s="200"/>
      <c r="N5" s="51"/>
      <c r="Q5" s="166"/>
      <c r="R5" s="166"/>
      <c r="S5" s="166"/>
      <c r="T5" s="166"/>
      <c r="U5" s="166"/>
      <c r="V5" s="166"/>
      <c r="W5" s="166"/>
      <c r="X5" s="166"/>
      <c r="Y5" s="166"/>
      <c r="Z5" s="166"/>
    </row>
    <row r="6" spans="1:26" x14ac:dyDescent="0.3">
      <c r="A6" s="52" t="s">
        <v>117</v>
      </c>
      <c r="B6" s="51"/>
      <c r="C6" s="51"/>
      <c r="D6" s="51"/>
      <c r="E6" s="51"/>
      <c r="F6" s="51"/>
      <c r="G6" s="51"/>
      <c r="H6" s="51"/>
      <c r="I6" s="51"/>
      <c r="J6" s="51"/>
      <c r="K6" s="51"/>
      <c r="L6" s="51"/>
      <c r="M6" s="51"/>
      <c r="N6" s="51"/>
      <c r="Q6" s="166"/>
      <c r="R6" s="166"/>
      <c r="S6" s="166"/>
      <c r="T6" s="166"/>
      <c r="U6" s="166"/>
      <c r="V6" s="166"/>
      <c r="W6" s="166"/>
      <c r="X6" s="166"/>
      <c r="Y6" s="166"/>
      <c r="Z6" s="166"/>
    </row>
    <row r="7" spans="1:26" x14ac:dyDescent="0.3">
      <c r="A7" s="202" t="s">
        <v>107</v>
      </c>
      <c r="B7" s="202"/>
      <c r="C7" s="202"/>
      <c r="D7" s="202"/>
      <c r="E7" s="202"/>
      <c r="F7" s="202"/>
      <c r="G7" s="202"/>
      <c r="H7" s="202"/>
      <c r="I7" s="202"/>
      <c r="J7" s="202"/>
      <c r="K7" s="202"/>
      <c r="L7" s="202"/>
      <c r="M7" s="202"/>
      <c r="N7" s="51"/>
      <c r="Q7" s="166"/>
      <c r="R7" s="166"/>
      <c r="S7" s="166"/>
      <c r="T7" s="166"/>
      <c r="U7" s="166"/>
      <c r="V7" s="166"/>
      <c r="W7" s="166"/>
      <c r="X7" s="166"/>
      <c r="Y7" s="166"/>
      <c r="Z7" s="166"/>
    </row>
    <row r="8" spans="1:26" x14ac:dyDescent="0.3">
      <c r="A8" s="53" t="s">
        <v>109</v>
      </c>
      <c r="B8" s="52"/>
      <c r="C8" s="52"/>
      <c r="D8" s="52"/>
      <c r="E8" s="52"/>
      <c r="F8" s="51"/>
      <c r="G8" s="51"/>
      <c r="H8" s="51"/>
      <c r="I8" s="51"/>
      <c r="J8" s="51"/>
      <c r="K8" s="51"/>
      <c r="L8" s="51"/>
      <c r="M8" s="51"/>
      <c r="N8" s="51"/>
    </row>
    <row r="9" spans="1:26" ht="36" customHeight="1" x14ac:dyDescent="0.3">
      <c r="A9" s="200" t="s">
        <v>110</v>
      </c>
      <c r="B9" s="200"/>
      <c r="C9" s="200"/>
      <c r="D9" s="200"/>
      <c r="E9" s="200"/>
      <c r="F9" s="200"/>
      <c r="G9" s="200"/>
      <c r="H9" s="200"/>
      <c r="I9" s="200"/>
      <c r="J9" s="200"/>
      <c r="K9" s="200"/>
      <c r="L9" s="200"/>
      <c r="M9" s="200"/>
      <c r="N9" s="200"/>
      <c r="O9" s="55"/>
      <c r="P9" s="55"/>
    </row>
    <row r="15" spans="1:26" ht="15" customHeight="1" x14ac:dyDescent="0.3"/>
  </sheetData>
  <mergeCells count="5">
    <mergeCell ref="A9:N9"/>
    <mergeCell ref="Q2:Z2"/>
    <mergeCell ref="A3:M3"/>
    <mergeCell ref="A5:M5"/>
    <mergeCell ref="A7:M7"/>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5</vt:i4>
      </vt:variant>
    </vt:vector>
  </HeadingPairs>
  <TitlesOfParts>
    <vt:vector size="5" baseType="lpstr">
      <vt:lpstr>1_Maize</vt:lpstr>
      <vt:lpstr>2_ Sula</vt:lpstr>
      <vt:lpstr>3_Partikas_prod</vt:lpstr>
      <vt:lpstr>Piegāde</vt:lpstr>
      <vt:lpstr>kvalitāte prasības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Elza Rūtenberga</cp:lastModifiedBy>
  <cp:lastPrinted>2022-02-07T06:43:42Z</cp:lastPrinted>
  <dcterms:created xsi:type="dcterms:W3CDTF">2018-12-17T10:41:22Z</dcterms:created>
  <dcterms:modified xsi:type="dcterms:W3CDTF">2022-03-24T07:04:36Z</dcterms:modified>
</cp:coreProperties>
</file>