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na.horste\Desktop\TNPz 89 Sporta skola\"/>
    </mc:Choice>
  </mc:AlternateContent>
  <bookViews>
    <workbookView xWindow="0" yWindow="0" windowWidth="23925" windowHeight="11970"/>
  </bookViews>
  <sheets>
    <sheet name="Inventāra cenu aptauja " sheetId="1" r:id="rId1"/>
  </sheets>
  <definedNames>
    <definedName name="_xlnm._FilterDatabase" localSheetId="0" hidden="1">'Inventāra cenu aptauja '!$B$13:$B$49</definedName>
    <definedName name="_xlnm.Print_Titles" localSheetId="0">'Inventāra cenu aptauja '!$13:$13</definedName>
    <definedName name="KolonnasNosaukums1">PārtikasPrečuIepirkumuSaraksts[[#Headers],[N.p.k.]]</definedName>
  </definedNames>
  <calcPr calcId="162913"/>
  <webPublishing codePage="1252"/>
</workbook>
</file>

<file path=xl/calcChain.xml><?xml version="1.0" encoding="utf-8"?>
<calcChain xmlns="http://schemas.openxmlformats.org/spreadsheetml/2006/main">
  <c r="K49" i="1" l="1"/>
  <c r="K48" i="1"/>
  <c r="K47" i="1"/>
  <c r="K35" i="1" l="1"/>
  <c r="K36" i="1"/>
  <c r="K30" i="1"/>
  <c r="K40" i="1"/>
  <c r="K39" i="1"/>
  <c r="K34" i="1"/>
  <c r="K25" i="1"/>
  <c r="K24" i="1"/>
  <c r="K29" i="1"/>
  <c r="K27" i="1"/>
  <c r="K28" i="1"/>
  <c r="K42" i="1"/>
  <c r="K19" i="1"/>
  <c r="K18" i="1"/>
  <c r="K22" i="1"/>
  <c r="K43" i="1" l="1"/>
  <c r="K31" i="1"/>
  <c r="K44" i="1"/>
  <c r="K45" i="1"/>
  <c r="K14" i="1" l="1"/>
  <c r="K46" i="1" l="1"/>
  <c r="K41" i="1"/>
  <c r="K38" i="1"/>
  <c r="K37" i="1"/>
  <c r="K33" i="1"/>
  <c r="K32" i="1"/>
  <c r="K26" i="1"/>
  <c r="K23" i="1"/>
  <c r="K21" i="1"/>
  <c r="K20" i="1"/>
  <c r="K17" i="1"/>
  <c r="K16" i="1"/>
  <c r="K15" i="1"/>
  <c r="K50" i="1" l="1"/>
</calcChain>
</file>

<file path=xl/sharedStrings.xml><?xml version="1.0" encoding="utf-8"?>
<sst xmlns="http://schemas.openxmlformats.org/spreadsheetml/2006/main" count="91" uniqueCount="78">
  <si>
    <t>Skaits</t>
  </si>
  <si>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</si>
  <si>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</si>
  <si>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</si>
  <si>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</si>
  <si>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</si>
  <si>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t>DATUMS:</t>
  </si>
  <si>
    <t>N.p.k.</t>
  </si>
  <si>
    <t>Inventāra nosaukums</t>
  </si>
  <si>
    <t>Pretendenta paraksts, atšifrējums ___________________________________</t>
  </si>
  <si>
    <t>Cena par vienību ar PVN</t>
  </si>
  <si>
    <t>Cena par vienību bez PVN</t>
  </si>
  <si>
    <t>Basketbola bumba</t>
  </si>
  <si>
    <t>Inventāra bilde</t>
  </si>
  <si>
    <t>Masāžas rullis</t>
  </si>
  <si>
    <t xml:space="preserve">Garums:  33 - 50 cm
Virsma:  Cieta, rievota
Diametrs:  14 - 16cm
</t>
  </si>
  <si>
    <t>Hokeja ripas</t>
  </si>
  <si>
    <t>Vegum MELNĀ 3113 Senior, Izmērs diemetrs 7,5cm, augstums 2,5cm</t>
  </si>
  <si>
    <t>Futbola bumba</t>
  </si>
  <si>
    <t>Inventāra apraksts ar minimālajām prasībām</t>
  </si>
  <si>
    <t xml:space="preserve">Blue Sports Fast Hands Hokeja Trenažieris </t>
  </si>
  <si>
    <t>Hokeja inventārs</t>
  </si>
  <si>
    <t>PRO Attack Dribla Trenažieris</t>
  </si>
  <si>
    <t xml:space="preserve">
Materiāls - izturīgs PVC materiāls
Izmērs: Garums - 50, augstums - 15 cm
</t>
  </si>
  <si>
    <t>Plastmasas barjera</t>
  </si>
  <si>
    <t xml:space="preserve">
Materiāls - izturīgs PVC materiāls
Izmērs: Garums - 50, augstums - 30 cm
</t>
  </si>
  <si>
    <t>Lode grūšanai 2kg ar gumijotu apvalku.</t>
  </si>
  <si>
    <t>Lode ar gumijas apvalku grūšanai</t>
  </si>
  <si>
    <t>Hockey Revolution MY PASSER Piespēļu Trenažieris</t>
  </si>
  <si>
    <t>Augstas kvalitātes medicīniskā bumba;neslīdoša virsma;svars: 1 kg;
materiāls: gumija;paredzēta visa ķermeņa stiprināšanai un rehabilitācijai;piemērota komerciālai un nekomerciālai lietošanai.</t>
  </si>
  <si>
    <t>Augstas kvalitātes medicīniskā bumba;neslīdoša virsma;svars: 2 kg;
materiāls: gumija;paredzēta visa ķermeņa stiprināšanai un rehabilitācijai;piemērota komerciālai un nekomerciālai lietošanai.</t>
  </si>
  <si>
    <t>Augstas kvalitātes medicīniskā bumba;neslīdoša virsma;svars: 3 kg;
materiāls: gumija;paredzēta visa ķermeņa stiprināšanai un rehabilitācijai;piemērota komerciālai un nekomerciālai lietošanai.</t>
  </si>
  <si>
    <t>Medicīnas bumba</t>
  </si>
  <si>
    <t>Slēpju stiprinājumi</t>
  </si>
  <si>
    <t xml:space="preserve">Xcelerator  NNN tipa, sporta distanču slēpju stiprinājumi slidsolim.  Izgatavoti no augstas kvalitātes plastikāta un nerūsējošā tērauda.
Platums: 56.5 mm
</t>
  </si>
  <si>
    <t>ADIDAS FINALE PRO  PYROSTORM Izmērs 5</t>
  </si>
  <si>
    <t>ADIDAS FINALE LEAGUE PYROSTORM Izmērs 5</t>
  </si>
  <si>
    <t>Adidas Uniforia LEAGUE SALA Izmērs 4</t>
  </si>
  <si>
    <t>Adidas CONEXT 21 EXTRAKLASA TRAINING Izmērs 3</t>
  </si>
  <si>
    <t>Komandu treniņu vestes</t>
  </si>
  <si>
    <t>Komandu treniņu veste izmērs L krāsa dzeltena</t>
  </si>
  <si>
    <t>Komandu treniņu veste izmērs XS krāsa zila</t>
  </si>
  <si>
    <t>Klasiskā stila rollerslēpes</t>
  </si>
  <si>
    <t>Florbola bumbiņa krāsa balta</t>
  </si>
  <si>
    <t>Florbola bumbiņa</t>
  </si>
  <si>
    <t>Grīdas tenisa riņķi: mešanai, ķeršanai, ripināšanai vai izmantot kā mērķi. Cena norādīta par komplektu. Svars: 210g Ārējais diametrs: 15cm.</t>
  </si>
  <si>
    <t>Grīdas tenisa riņķi</t>
  </si>
  <si>
    <t>Lecamauklas</t>
  </si>
  <si>
    <t>Specifikācija
* Sportistiem un iesācējiem.
* Ļauj izpildīt vairāk lēcienus minūtē.
* Auklas garums apmēram 280cm.
* Biezs vads ar 0.5cm diametru.
* Rokturu garums apmēram 12.5cm.
* Viegli saīsināt auklas garumu.</t>
  </si>
  <si>
    <t>Sešstūra koordinācijas trepes</t>
  </si>
  <si>
    <t>Stabiņu pamatnes</t>
  </si>
  <si>
    <t>Stabiņu pamatne, veiklības nūju nostiprināšanai. Nūju diametrs 2,5cm, Garums no 150-170cm,  Pamatnes diametrs 26-30cm</t>
  </si>
  <si>
    <t>Sešstūra hanteļu komplekts</t>
  </si>
  <si>
    <t>Sešstūra hanteļu komplekts komplektā ietilps 10 hanteļu komplekti; 1;2;3;4;5;6;7;8;9;10 kg</t>
  </si>
  <si>
    <t>Cipari konusiem-komplekts 10 gab. uzmaves 30-50 cm konusiem</t>
  </si>
  <si>
    <t>Cipari konusiem</t>
  </si>
  <si>
    <t>Spēļu kubi izgatavoti no stingra putu materiāla, kas pārklāti ar vinila materiālu. Katram kubam sānos ir caurspīdīga kabatiņa 10 x 16.5 cm, kurā var ievietot kartiņu, papīru ar kādu komandu vai uzrakstu.</t>
  </si>
  <si>
    <t>Metamais kauliņš</t>
  </si>
  <si>
    <t>Treniņtērps darbam uz ledus CCM 7113 HD SUIT Senior izmērs M</t>
  </si>
  <si>
    <t>Treniņtērps</t>
  </si>
  <si>
    <t>Drošības veste</t>
  </si>
  <si>
    <t>CENU APTAUJA UN INVENTĀRA TEHNISKĀ SPECIFIKĀCIJA</t>
  </si>
  <si>
    <t xml:space="preserve">Piedāvātā inventāra apraksts </t>
  </si>
  <si>
    <t>Piedāvātā inventāra bilde</t>
  </si>
  <si>
    <r>
      <t>Kareivju ielā 12, Talsos, LV-3201  Izglītības iestādes reģ. Nr</t>
    </r>
    <r>
      <rPr>
        <b/>
        <sz val="16"/>
        <color theme="1"/>
        <rFont val="Times New Roman"/>
        <family val="1"/>
      </rPr>
      <t>.</t>
    </r>
    <r>
      <rPr>
        <sz val="16"/>
        <color theme="1"/>
        <rFont val="Times New Roman"/>
        <family val="1"/>
      </rPr>
      <t>4171902179</t>
    </r>
  </si>
  <si>
    <t>Drošības veste Baltic Aqua viegli uzvelkama un labi pieguļoša. Veste ir aprīkota ar regulējamu jostas vietu, elastīgiem sānu paneļiem un D veida gredzenu avārijas slēdzim. Izmērs M paradzēta svaram   50-70 kg, krāsa dzeltena, vai analoga.</t>
  </si>
  <si>
    <t>Drošības veste Baltic Aqua viegli uzvelkama un labi pieguļoša. Veste ir aprīkota ar regulējamu jostas vietu, elastīgiem sānu paneļiem un D veida gredzenu avārijas slēdzim. Izmērs S paredzēta svaram 30-50KG krāsa dzeltena, vai analoga.</t>
  </si>
  <si>
    <t>Spine Concept Classic 700A    ritentiņu diametrs: 70 mm, ritentiņu platums: 40 mm, ritentiņu materiāls: melnа gumijarāmja garums (platums): 740 mm (40 mm) rollerslēpes garums ar ritentiņiem: 790 mm klīrenss: 30 mm, svars bez lamatiņām (pāris): 975 g (1950 g) ar Rottefella Rollerski NNN stiprinājumiem. Vai analogi.</t>
  </si>
  <si>
    <t>Koordinācijas riņķi</t>
  </si>
  <si>
    <t>Koordinācijas riņķi SELECT. Diameters: 60 cm, Komplektā ietilpst 12 riņķi - 4 x limezaļi, 4 x oranži and 4 x dzelteni.</t>
  </si>
  <si>
    <t>Volejbola bumba: Mikasa V320W          · Svars: 260-280 g
· Apkārtmērs: 65-67 cm
· Sertifikāts: FIVB oficiālā spēle</t>
  </si>
  <si>
    <t>Volejbola bumbas</t>
  </si>
  <si>
    <t>Basketbola bumba Molten BG4000, Paneļu skaits:12, Materiāls: Premium Composite Leather, Izmērs: 5, Garantija 2 gadi *10.2. LJBL čempionātā spēlē ar ādās vai ādas imitācijas “Molten” bumbām:</t>
  </si>
  <si>
    <t>Basketbola bumba Molten BG4500, Paneļu skaits:12, Materiāls: Premium Composite Leather, Izmērs: 6, Garantija 2 gadi *10.2. LJBL čempionātā spēlē ar ādās vai ādas imitācijas “Molten” bumbām:</t>
  </si>
  <si>
    <t>Basketbola bumba Molten BG4500, Paneļu skaits:12, Materiāls: Premium Composite Leather, Izmērs: 7, Garantija 2 gadi *10.2. LJBL čempionātā spēlē ar ādās vai ādas imitācijas “Molten” bumbām:</t>
  </si>
  <si>
    <t>Volejbola Bumba Mikasa VS170
Izmērs: 5, Paneļu skaits: 18
Materiāls: EVA putu virsma
Paredzēta bērnu volejbolam</t>
  </si>
  <si>
    <t>Komplektā ietilpst 6 sešstūra gredzeni un 5 savienotāji. Izgatavotas no vieglas ABS plastmasas, sastāv no sešstūriem, kuras var savienot kopā dažādos variantos, izmantojot savienotājus. Vai analogs.</t>
  </si>
  <si>
    <t xml:space="preserve">1.pielikums
Cenu aptauja “Sporta inventāra piegāde mācību treniņu 
procesa nodrošināšanai Talsu novada Sporta skolā", ID Nr. TNPz 2021/89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</si>
</sst>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#,##0.00\ &quot;€&quot;"/>
  </numFmts>
  <fonts count="28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name val="Arial"/>
      <family val="2"/>
    </font>
    <font>
      <b/>
      <sz val="12"/>
      <name val="Trebuchet MS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rebuchet MS"/>
      <scheme val="minor"/>
    </font>
    <font>
      <sz val="11"/>
      <name val="Times New Roman"/>
    </font>
    <font>
      <sz val="10"/>
      <name val="Arial"/>
    </font>
    <font>
      <b/>
      <sz val="12"/>
      <name val="Trebuchet MS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rebuchet MS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u/>
      <sz val="16"/>
      <color rgb="FF0070C0"/>
      <name val="Trebuchet MS"/>
      <family val="2"/>
      <charset val="186"/>
      <scheme val="minor"/>
    </font>
    <font>
      <b/>
      <sz val="11"/>
      <name val="Times New Roman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 wrapText="1"/>
    </xf>
    <xf numFmtId="0" fontId="0" fillId="3" borderId="1" xfId="0" applyFill="1" applyBorder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>
      <alignment vertical="center" wrapText="1"/>
    </xf>
    <xf numFmtId="0" fontId="18" fillId="3" borderId="1" xfId="0" applyFont="1" applyFill="1" applyBorder="1">
      <alignment vertical="center" wrapText="1"/>
    </xf>
    <xf numFmtId="0" fontId="16" fillId="0" borderId="1" xfId="0" applyFont="1" applyFill="1" applyBorder="1">
      <alignment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3" borderId="1" xfId="0" applyNumberFormat="1" applyFill="1" applyBorder="1">
      <alignment vertical="center" wrapText="1"/>
    </xf>
    <xf numFmtId="165" fontId="9" fillId="3" borderId="1" xfId="2" applyNumberFormat="1" applyFont="1" applyFill="1" applyBorder="1" applyAlignment="1">
      <alignment horizontal="center" vertical="center"/>
    </xf>
    <xf numFmtId="1" fontId="13" fillId="3" borderId="1" xfId="1" applyFont="1" applyFill="1" applyBorder="1" applyAlignment="1">
      <alignment horizontal="center" vertical="center"/>
    </xf>
    <xf numFmtId="1" fontId="0" fillId="3" borderId="1" xfId="1" applyFont="1" applyFill="1" applyBorder="1" applyAlignment="1">
      <alignment horizontal="center" vertical="center"/>
    </xf>
    <xf numFmtId="165" fontId="0" fillId="3" borderId="1" xfId="2" applyNumberFormat="1" applyFont="1" applyFill="1" applyBorder="1">
      <alignment horizontal="right" vertical="center"/>
    </xf>
    <xf numFmtId="0" fontId="14" fillId="3" borderId="1" xfId="0" applyFont="1" applyFill="1" applyBorder="1" applyAlignment="1">
      <alignment vertical="center" wrapText="1"/>
    </xf>
    <xf numFmtId="1" fontId="19" fillId="3" borderId="1" xfId="1" applyFont="1" applyFill="1" applyBorder="1" applyAlignment="1">
      <alignment horizontal="center" vertical="center"/>
    </xf>
    <xf numFmtId="1" fontId="16" fillId="3" borderId="1" xfId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15" fillId="3" borderId="1" xfId="0" applyFont="1" applyFill="1" applyBorder="1">
      <alignment vertical="center" wrapText="1"/>
    </xf>
    <xf numFmtId="0" fontId="14" fillId="3" borderId="1" xfId="0" applyFont="1" applyFill="1" applyBorder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top" wrapText="1"/>
    </xf>
    <xf numFmtId="0" fontId="0" fillId="3" borderId="0" xfId="0" applyFill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0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14" fontId="9" fillId="0" borderId="2" xfId="4" applyFont="1" applyBorder="1" applyAlignment="1">
      <alignment horizontal="left" vertical="top"/>
    </xf>
    <xf numFmtId="0" fontId="8" fillId="0" borderId="1" xfId="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5" formatCode="#,##0.00\ &quot;€&quot;"/>
      <fill>
        <patternFill patternType="none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\ &quot;€&quot;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>
      <tableStyleElement type="wholeTable" dxfId="27"/>
      <tableStyleElement type="headerRow" dxfId="26"/>
      <tableStyleElement type="totalRow" dxfId="25"/>
      <tableStyleElement type="firstRowStripe" dxfId="24"/>
      <tableStyleElement type="secondRow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gif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</xdr:colOff>
      <xdr:row>2</xdr:row>
      <xdr:rowOff>95250</xdr:rowOff>
    </xdr:from>
    <xdr:to>
      <xdr:col>5</xdr:col>
      <xdr:colOff>1159119</xdr:colOff>
      <xdr:row>2</xdr:row>
      <xdr:rowOff>876300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099" y="95250"/>
          <a:ext cx="1111495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273505</xdr:colOff>
      <xdr:row>13</xdr:row>
      <xdr:rowOff>228599</xdr:rowOff>
    </xdr:from>
    <xdr:to>
      <xdr:col>4</xdr:col>
      <xdr:colOff>1620611</xdr:colOff>
      <xdr:row>13</xdr:row>
      <xdr:rowOff>1171574</xdr:rowOff>
    </xdr:to>
    <xdr:pic>
      <xdr:nvPicPr>
        <xdr:cNvPr id="3" name="det_img_273522614301c4e490e_515159" descr="https://24.lv/images/thumbnails/500/350/detailed/515/203761534_273522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105" y="5019674"/>
          <a:ext cx="1347106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381001</xdr:colOff>
      <xdr:row>14</xdr:row>
      <xdr:rowOff>38099</xdr:rowOff>
    </xdr:from>
    <xdr:to>
      <xdr:col>4</xdr:col>
      <xdr:colOff>1524001</xdr:colOff>
      <xdr:row>14</xdr:row>
      <xdr:rowOff>1181099</xdr:rowOff>
    </xdr:to>
    <xdr:pic>
      <xdr:nvPicPr>
        <xdr:cNvPr id="4" name="Attēls 3" descr="https://cdn11.bigcommerce.com/s-2sxhiat0li/images/stencil/1280x1280/products/355/1208/B7G4500-Front_AD__77530.1576268025.jpg?c=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1" y="6143624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400050</xdr:colOff>
      <xdr:row>15</xdr:row>
      <xdr:rowOff>38100</xdr:rowOff>
    </xdr:from>
    <xdr:to>
      <xdr:col>4</xdr:col>
      <xdr:colOff>1524000</xdr:colOff>
      <xdr:row>15</xdr:row>
      <xdr:rowOff>1162050</xdr:rowOff>
    </xdr:to>
    <xdr:pic>
      <xdr:nvPicPr>
        <xdr:cNvPr id="5" name="Attēls 4" descr="https://cdn11.bigcommerce.com/s-2sxhiat0li/images/stencil/1280x1280/products/355/1208/B7G4500-Front_AD__77530.1576268025.jpg?c=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7419975"/>
          <a:ext cx="11239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400050</xdr:colOff>
      <xdr:row>16</xdr:row>
      <xdr:rowOff>104776</xdr:rowOff>
    </xdr:from>
    <xdr:to>
      <xdr:col>4</xdr:col>
      <xdr:colOff>1457518</xdr:colOff>
      <xdr:row>16</xdr:row>
      <xdr:rowOff>752475</xdr:rowOff>
    </xdr:to>
    <xdr:pic>
      <xdr:nvPicPr>
        <xdr:cNvPr id="6" name="Attēls 5" descr="https://sportovesels.eu/static/files/51/70/5170/Masazinis-volas-Grid-33-cm_inner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7905751"/>
          <a:ext cx="1057468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381000</xdr:colOff>
      <xdr:row>19</xdr:row>
      <xdr:rowOff>68701</xdr:rowOff>
    </xdr:from>
    <xdr:to>
      <xdr:col>4</xdr:col>
      <xdr:colOff>1451610</xdr:colOff>
      <xdr:row>19</xdr:row>
      <xdr:rowOff>638174</xdr:rowOff>
    </xdr:to>
    <xdr:pic>
      <xdr:nvPicPr>
        <xdr:cNvPr id="7" name="Attēls 6" descr="Vegum MELNĀ 3113 Senior Rip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8736451"/>
          <a:ext cx="1070610" cy="569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514350</xdr:colOff>
      <xdr:row>20</xdr:row>
      <xdr:rowOff>47625</xdr:rowOff>
    </xdr:from>
    <xdr:to>
      <xdr:col>4</xdr:col>
      <xdr:colOff>1371600</xdr:colOff>
      <xdr:row>20</xdr:row>
      <xdr:rowOff>904875</xdr:rowOff>
    </xdr:to>
    <xdr:pic>
      <xdr:nvPicPr>
        <xdr:cNvPr id="8" name="Attēls 7" descr="https://datpro.lv/image/cache/catalog/b2bsports/93e50b58707970-700x70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9382125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542925</xdr:colOff>
      <xdr:row>22</xdr:row>
      <xdr:rowOff>85725</xdr:rowOff>
    </xdr:from>
    <xdr:to>
      <xdr:col>4</xdr:col>
      <xdr:colOff>1381125</xdr:colOff>
      <xdr:row>22</xdr:row>
      <xdr:rowOff>923925</xdr:rowOff>
    </xdr:to>
    <xdr:pic>
      <xdr:nvPicPr>
        <xdr:cNvPr id="9" name="Attēls 8" descr="https://komanda.lv/wp-content/uploads/2020/08/fh73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1382375"/>
          <a:ext cx="8382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123825</xdr:colOff>
      <xdr:row>31</xdr:row>
      <xdr:rowOff>76200</xdr:rowOff>
    </xdr:from>
    <xdr:to>
      <xdr:col>4</xdr:col>
      <xdr:colOff>1714500</xdr:colOff>
      <xdr:row>31</xdr:row>
      <xdr:rowOff>1152525</xdr:rowOff>
    </xdr:to>
    <xdr:pic>
      <xdr:nvPicPr>
        <xdr:cNvPr id="10" name="Attēls 9" descr="Blue Sports Fast Hands Hokeja Trenažieri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1153775"/>
          <a:ext cx="15906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276226</xdr:colOff>
      <xdr:row>32</xdr:row>
      <xdr:rowOff>96308</xdr:rowOff>
    </xdr:from>
    <xdr:to>
      <xdr:col>4</xdr:col>
      <xdr:colOff>1571626</xdr:colOff>
      <xdr:row>32</xdr:row>
      <xdr:rowOff>1019175</xdr:rowOff>
    </xdr:to>
    <xdr:pic>
      <xdr:nvPicPr>
        <xdr:cNvPr id="12" name="Attēls 11" descr="https://www.hokejam.lv/media/catalog/product/cache/3/image/9df78eab33525d08d6e5fb8d27136e95/i/m/img_0188_1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6" y="13136033"/>
          <a:ext cx="1295400" cy="92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342900</xdr:colOff>
      <xdr:row>36</xdr:row>
      <xdr:rowOff>123825</xdr:rowOff>
    </xdr:from>
    <xdr:to>
      <xdr:col>4</xdr:col>
      <xdr:colOff>1323975</xdr:colOff>
      <xdr:row>36</xdr:row>
      <xdr:rowOff>904875</xdr:rowOff>
    </xdr:to>
    <xdr:pic>
      <xdr:nvPicPr>
        <xdr:cNvPr id="13" name="Attēls 12" descr="https://sportline.lv/image/cache/catalog/Select/training_hurdle_junior_red_600x600-1000x1000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17154525"/>
          <a:ext cx="981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323849</xdr:colOff>
      <xdr:row>37</xdr:row>
      <xdr:rowOff>85724</xdr:rowOff>
    </xdr:from>
    <xdr:to>
      <xdr:col>4</xdr:col>
      <xdr:colOff>1536571</xdr:colOff>
      <xdr:row>37</xdr:row>
      <xdr:rowOff>933450</xdr:rowOff>
    </xdr:to>
    <xdr:pic>
      <xdr:nvPicPr>
        <xdr:cNvPr id="14" name="Attēls 13" descr="https://sportline.lv/image/cache/catalog/Select/Training_hurdle_senior_yellow-1000x1000w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799" y="15182849"/>
          <a:ext cx="1212722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514350</xdr:colOff>
      <xdr:row>40</xdr:row>
      <xdr:rowOff>47625</xdr:rowOff>
    </xdr:from>
    <xdr:to>
      <xdr:col>4</xdr:col>
      <xdr:colOff>1295400</xdr:colOff>
      <xdr:row>40</xdr:row>
      <xdr:rowOff>933450</xdr:rowOff>
    </xdr:to>
    <xdr:pic>
      <xdr:nvPicPr>
        <xdr:cNvPr id="15" name="Attēls 14" descr="Gumijas lode 2 k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8964275"/>
          <a:ext cx="7810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361950</xdr:colOff>
      <xdr:row>30</xdr:row>
      <xdr:rowOff>19050</xdr:rowOff>
    </xdr:from>
    <xdr:to>
      <xdr:col>4</xdr:col>
      <xdr:colOff>1438275</xdr:colOff>
      <xdr:row>30</xdr:row>
      <xdr:rowOff>1095375</xdr:rowOff>
    </xdr:to>
    <xdr:pic>
      <xdr:nvPicPr>
        <xdr:cNvPr id="16" name="Attēls 15" descr="Hockey Revolution MY PASSER Piespēļu Trenažieri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1772900"/>
          <a:ext cx="10763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390525</xdr:colOff>
      <xdr:row>43</xdr:row>
      <xdr:rowOff>76200</xdr:rowOff>
    </xdr:from>
    <xdr:to>
      <xdr:col>4</xdr:col>
      <xdr:colOff>1552575</xdr:colOff>
      <xdr:row>43</xdr:row>
      <xdr:rowOff>1238250</xdr:rowOff>
    </xdr:to>
    <xdr:pic>
      <xdr:nvPicPr>
        <xdr:cNvPr id="17" name="Attēls 16" descr="https://sportline.lv/image/cache/catalog/3kg-6-6lb-medicine-ball-4077-exercise-and-fitness-medicine-balls-8%20(1)40-600x600.gif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1183600"/>
          <a:ext cx="11620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400050</xdr:colOff>
      <xdr:row>44</xdr:row>
      <xdr:rowOff>228600</xdr:rowOff>
    </xdr:from>
    <xdr:to>
      <xdr:col>4</xdr:col>
      <xdr:colOff>1524000</xdr:colOff>
      <xdr:row>44</xdr:row>
      <xdr:rowOff>1352550</xdr:rowOff>
    </xdr:to>
    <xdr:pic>
      <xdr:nvPicPr>
        <xdr:cNvPr id="18" name="Attēls 17" descr="https://sportline.lv/image/cache/catalog/3kg-6-6lb-medicine-ball-4077-exercise-and-fitness-medicine-balls-8%20(1)40-600x600.gif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2964775"/>
          <a:ext cx="11239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381000</xdr:colOff>
      <xdr:row>45</xdr:row>
      <xdr:rowOff>266700</xdr:rowOff>
    </xdr:from>
    <xdr:to>
      <xdr:col>4</xdr:col>
      <xdr:colOff>1524000</xdr:colOff>
      <xdr:row>45</xdr:row>
      <xdr:rowOff>1409700</xdr:rowOff>
    </xdr:to>
    <xdr:pic>
      <xdr:nvPicPr>
        <xdr:cNvPr id="19" name="Attēls 18" descr="https://sportline.lv/image/cache/catalog/3kg-6-6lb-medicine-ball-4077-exercise-and-fitness-medicine-balls-8%20(1)40-600x600.gif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470785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352425</xdr:colOff>
      <xdr:row>42</xdr:row>
      <xdr:rowOff>66675</xdr:rowOff>
    </xdr:from>
    <xdr:to>
      <xdr:col>4</xdr:col>
      <xdr:colOff>1457325</xdr:colOff>
      <xdr:row>42</xdr:row>
      <xdr:rowOff>1171575</xdr:rowOff>
    </xdr:to>
    <xdr:pic>
      <xdr:nvPicPr>
        <xdr:cNvPr id="20" name="image-medium" descr="Stiprinājumi distanču slēpēm Xcelerator Skate Nis NNN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8964275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504825</xdr:colOff>
      <xdr:row>21</xdr:row>
      <xdr:rowOff>57150</xdr:rowOff>
    </xdr:from>
    <xdr:to>
      <xdr:col>4</xdr:col>
      <xdr:colOff>1362075</xdr:colOff>
      <xdr:row>21</xdr:row>
      <xdr:rowOff>914400</xdr:rowOff>
    </xdr:to>
    <xdr:pic>
      <xdr:nvPicPr>
        <xdr:cNvPr id="21" name="Attēls 20" descr="https://datpro.lv/image/cache/catalog/b2bsports/93e50b58707970-700x70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372725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1695450</xdr:colOff>
      <xdr:row>26</xdr:row>
      <xdr:rowOff>561976</xdr:rowOff>
    </xdr:to>
    <xdr:sp macro="" textlink="">
      <xdr:nvSpPr>
        <xdr:cNvPr id="1025" name="AutoShape 1" descr="Futbola adidas Conext 21 Ekstraklasa Training GU1549 / 4 - GU1549*4 -  Bumbas futbolam"/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1695450</xdr:colOff>
      <xdr:row>26</xdr:row>
      <xdr:rowOff>561976</xdr:rowOff>
    </xdr:to>
    <xdr:sp macro="" textlink="">
      <xdr:nvSpPr>
        <xdr:cNvPr id="1026" name="AutoShape 2" descr="Futbola adidas Conext 21 Ekstraklasa Training GU1549 / 4 - GU1549*4 -  Bumbas futbolam"/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542925</xdr:colOff>
      <xdr:row>25</xdr:row>
      <xdr:rowOff>133350</xdr:rowOff>
    </xdr:from>
    <xdr:to>
      <xdr:col>4</xdr:col>
      <xdr:colOff>1409700</xdr:colOff>
      <xdr:row>25</xdr:row>
      <xdr:rowOff>1000125</xdr:rowOff>
    </xdr:to>
    <xdr:pic>
      <xdr:nvPicPr>
        <xdr:cNvPr id="24" name="Attēls 23" descr="Futbola adidas Conext 21 Ekstraklasa Training GU1549 / 4 - GU1549*4 -  Bumbas futbolam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2534900"/>
          <a:ext cx="86677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361950</xdr:colOff>
      <xdr:row>17</xdr:row>
      <xdr:rowOff>47625</xdr:rowOff>
    </xdr:from>
    <xdr:to>
      <xdr:col>4</xdr:col>
      <xdr:colOff>1419225</xdr:colOff>
      <xdr:row>17</xdr:row>
      <xdr:rowOff>840581</xdr:rowOff>
    </xdr:to>
    <xdr:pic>
      <xdr:nvPicPr>
        <xdr:cNvPr id="25" name="Attēls 24" descr="https://www.sportabode.eu/uploads/products/MwF5hedRIYS2mpa8Qs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8839200"/>
          <a:ext cx="1057275" cy="79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381000</xdr:colOff>
      <xdr:row>18</xdr:row>
      <xdr:rowOff>9525</xdr:rowOff>
    </xdr:from>
    <xdr:to>
      <xdr:col>4</xdr:col>
      <xdr:colOff>1438275</xdr:colOff>
      <xdr:row>18</xdr:row>
      <xdr:rowOff>802481</xdr:rowOff>
    </xdr:to>
    <xdr:pic>
      <xdr:nvPicPr>
        <xdr:cNvPr id="26" name="Attēls 25" descr="https://www.sportabode.eu/uploads/products/MwF5hedRIYS2mpa8Qs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667875"/>
          <a:ext cx="1057275" cy="79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85726</xdr:colOff>
      <xdr:row>41</xdr:row>
      <xdr:rowOff>9526</xdr:rowOff>
    </xdr:from>
    <xdr:to>
      <xdr:col>4</xdr:col>
      <xdr:colOff>1724026</xdr:colOff>
      <xdr:row>41</xdr:row>
      <xdr:rowOff>1647826</xdr:rowOff>
    </xdr:to>
    <xdr:pic>
      <xdr:nvPicPr>
        <xdr:cNvPr id="27" name="Attēls 26" descr="Spine Concept Classic 700A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6" y="21745576"/>
          <a:ext cx="1638300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390524</xdr:colOff>
      <xdr:row>26</xdr:row>
      <xdr:rowOff>57879</xdr:rowOff>
    </xdr:from>
    <xdr:to>
      <xdr:col>4</xdr:col>
      <xdr:colOff>1485899</xdr:colOff>
      <xdr:row>26</xdr:row>
      <xdr:rowOff>1114425</xdr:rowOff>
    </xdr:to>
    <xdr:pic>
      <xdr:nvPicPr>
        <xdr:cNvPr id="28" name="Attēls 27" descr="Florbola bumbiņa Acito - EsiAktīvs.lv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4" y="15974154"/>
          <a:ext cx="1095375" cy="1056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494833</xdr:colOff>
      <xdr:row>27</xdr:row>
      <xdr:rowOff>31148</xdr:rowOff>
    </xdr:from>
    <xdr:to>
      <xdr:col>4</xdr:col>
      <xdr:colOff>1257301</xdr:colOff>
      <xdr:row>27</xdr:row>
      <xdr:rowOff>764206</xdr:rowOff>
    </xdr:to>
    <xdr:pic>
      <xdr:nvPicPr>
        <xdr:cNvPr id="29" name="Attēls 28" descr="https://balticsport.lv/media/catalog/product/cache/ace24f063cd4b04f413cf47730d0cdf4/8/1/81ef2b134259ea777516d6deeab26d6d1dc84fa586033875b718a361db8e0e8fbdd9ac8f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433" y="17080898"/>
          <a:ext cx="762468" cy="73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133350</xdr:colOff>
      <xdr:row>28</xdr:row>
      <xdr:rowOff>133350</xdr:rowOff>
    </xdr:from>
    <xdr:to>
      <xdr:col>4</xdr:col>
      <xdr:colOff>1771649</xdr:colOff>
      <xdr:row>28</xdr:row>
      <xdr:rowOff>1771649</xdr:rowOff>
    </xdr:to>
    <xdr:pic>
      <xdr:nvPicPr>
        <xdr:cNvPr id="30" name="Attēls 29" descr="https://baltsport.lv/144092-thickbox_default/avento-jump-rope-basic-slim-grip-lecamaukla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8040350"/>
          <a:ext cx="1638299" cy="1638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23</xdr:row>
      <xdr:rowOff>19050</xdr:rowOff>
    </xdr:from>
    <xdr:to>
      <xdr:col>4</xdr:col>
      <xdr:colOff>1581150</xdr:colOff>
      <xdr:row>23</xdr:row>
      <xdr:rowOff>1371600</xdr:rowOff>
    </xdr:to>
    <xdr:pic>
      <xdr:nvPicPr>
        <xdr:cNvPr id="31" name="Attēls 30" descr="DRABINKA KOORDYNACYJNA SZEŚCIOKĄTNA PROUD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4801850"/>
          <a:ext cx="13525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295274</xdr:colOff>
      <xdr:row>24</xdr:row>
      <xdr:rowOff>123823</xdr:rowOff>
    </xdr:from>
    <xdr:to>
      <xdr:col>4</xdr:col>
      <xdr:colOff>1466850</xdr:colOff>
      <xdr:row>24</xdr:row>
      <xdr:rowOff>942974</xdr:rowOff>
    </xdr:to>
    <xdr:pic>
      <xdr:nvPicPr>
        <xdr:cNvPr id="32" name="Attēls 31" descr="http://www.futbola-apavi.lv/image/cache/catalog/15312296491553-Scheibenfuss1-500x500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4" y="16306798"/>
          <a:ext cx="1171576" cy="819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186691</xdr:colOff>
      <xdr:row>33</xdr:row>
      <xdr:rowOff>76198</xdr:rowOff>
    </xdr:from>
    <xdr:to>
      <xdr:col>4</xdr:col>
      <xdr:colOff>1657351</xdr:colOff>
      <xdr:row>33</xdr:row>
      <xdr:rowOff>1009649</xdr:rowOff>
    </xdr:to>
    <xdr:pic>
      <xdr:nvPicPr>
        <xdr:cNvPr id="33" name="Attēls 32" descr="https://www.powersport.lv/2203998-thickbox_default/sesstura-hantelu-komplekts-proud-hex-dumbbell-110-kg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7291" y="25841323"/>
          <a:ext cx="1470660" cy="933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428625</xdr:colOff>
      <xdr:row>38</xdr:row>
      <xdr:rowOff>38101</xdr:rowOff>
    </xdr:from>
    <xdr:to>
      <xdr:col>4</xdr:col>
      <xdr:colOff>1466850</xdr:colOff>
      <xdr:row>38</xdr:row>
      <xdr:rowOff>981681</xdr:rowOff>
    </xdr:to>
    <xdr:pic>
      <xdr:nvPicPr>
        <xdr:cNvPr id="22" name="Attēls 2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229225" y="28889326"/>
          <a:ext cx="1038225" cy="943580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39</xdr:row>
      <xdr:rowOff>180975</xdr:rowOff>
    </xdr:from>
    <xdr:to>
      <xdr:col>4</xdr:col>
      <xdr:colOff>1304925</xdr:colOff>
      <xdr:row>39</xdr:row>
      <xdr:rowOff>1114425</xdr:rowOff>
    </xdr:to>
    <xdr:pic>
      <xdr:nvPicPr>
        <xdr:cNvPr id="38" name="Attēls 37" descr="https://balticsport.lv/media/catalog/product/cache/ace24f063cd4b04f413cf47730d0cdf4/3/2/32788c52-f22f-4240-9e19-1524ecb4a1dc-160830.jp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172075" y="30060900"/>
          <a:ext cx="9334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29</xdr:row>
      <xdr:rowOff>304800</xdr:rowOff>
    </xdr:from>
    <xdr:to>
      <xdr:col>4</xdr:col>
      <xdr:colOff>1652890</xdr:colOff>
      <xdr:row>29</xdr:row>
      <xdr:rowOff>1485900</xdr:rowOff>
    </xdr:to>
    <xdr:pic>
      <xdr:nvPicPr>
        <xdr:cNvPr id="39" name="Attēls 38" descr="CCM 7113 HD SUIT Senior Treniņtērps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2574250"/>
          <a:ext cx="150049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504826</xdr:colOff>
      <xdr:row>34</xdr:row>
      <xdr:rowOff>122484</xdr:rowOff>
    </xdr:from>
    <xdr:to>
      <xdr:col>4</xdr:col>
      <xdr:colOff>1390650</xdr:colOff>
      <xdr:row>34</xdr:row>
      <xdr:rowOff>1326651</xdr:rowOff>
    </xdr:to>
    <xdr:pic>
      <xdr:nvPicPr>
        <xdr:cNvPr id="40" name="Attēls 39" descr="Baltic Aqua drošības veste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6" y="28811784"/>
          <a:ext cx="885824" cy="1204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533400</xdr:colOff>
      <xdr:row>35</xdr:row>
      <xdr:rowOff>180975</xdr:rowOff>
    </xdr:from>
    <xdr:to>
      <xdr:col>4</xdr:col>
      <xdr:colOff>1423493</xdr:colOff>
      <xdr:row>35</xdr:row>
      <xdr:rowOff>1388088</xdr:rowOff>
    </xdr:to>
    <xdr:pic>
      <xdr:nvPicPr>
        <xdr:cNvPr id="23" name="Attēls 2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34000" y="30203775"/>
          <a:ext cx="890093" cy="1207113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46</xdr:row>
      <xdr:rowOff>142875</xdr:rowOff>
    </xdr:from>
    <xdr:to>
      <xdr:col>4</xdr:col>
      <xdr:colOff>1571625</xdr:colOff>
      <xdr:row>46</xdr:row>
      <xdr:rowOff>1050925</xdr:rowOff>
    </xdr:to>
    <xdr:pic>
      <xdr:nvPicPr>
        <xdr:cNvPr id="41" name="Attēls 40" descr="Coordination Rings Set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45167550"/>
          <a:ext cx="1362075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381000</xdr:colOff>
      <xdr:row>47</xdr:row>
      <xdr:rowOff>104775</xdr:rowOff>
    </xdr:from>
    <xdr:to>
      <xdr:col>4</xdr:col>
      <xdr:colOff>1438275</xdr:colOff>
      <xdr:row>47</xdr:row>
      <xdr:rowOff>1162050</xdr:rowOff>
    </xdr:to>
    <xdr:pic>
      <xdr:nvPicPr>
        <xdr:cNvPr id="43" name="Attēls 42" descr="https://sportline.lv/image/cache/catalog/product-49859-600x600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46453425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247650</xdr:colOff>
      <xdr:row>48</xdr:row>
      <xdr:rowOff>66675</xdr:rowOff>
    </xdr:from>
    <xdr:to>
      <xdr:col>4</xdr:col>
      <xdr:colOff>1466850</xdr:colOff>
      <xdr:row>48</xdr:row>
      <xdr:rowOff>1285875</xdr:rowOff>
    </xdr:to>
    <xdr:pic>
      <xdr:nvPicPr>
        <xdr:cNvPr id="44" name="Attēls 43" descr="VS170W-1.png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7739300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PārtikasPrečuIepirkumuSaraksts" displayName="PārtikasPrečuIepirkumuSaraksts" ref="B13:K50" totalsRowCount="1" headerRowDxfId="22" dataDxfId="20" headerRowBorderDxfId="21">
  <autoFilter ref="B13:K49"/>
  <tableColumns count="10">
    <tableColumn id="1" name="N.p.k." dataDxfId="19" totalsRowDxfId="18"/>
    <tableColumn id="2" name="Inventāra nosaukums" dataDxfId="17" totalsRowDxfId="16"/>
    <tableColumn id="5" name="Inventāra apraksts ar minimālajām prasībām" dataDxfId="15" totalsRowDxfId="14"/>
    <tableColumn id="4" name="Inventāra bilde" dataDxfId="13" totalsRowDxfId="12"/>
    <tableColumn id="8" name="Piedāvātā inventāra apraksts " dataDxfId="11" totalsRowDxfId="10"/>
    <tableColumn id="9" name="Piedāvātā inventāra bilde" dataDxfId="9" totalsRowDxfId="8"/>
    <tableColumn id="3" name="Skaits" dataDxfId="7" totalsRowDxfId="6"/>
    <tableColumn id="6" name="Cena par vienību bez PVN" dataDxfId="5" totalsRowDxfId="4" dataCellStyle="Komats"/>
    <tableColumn id="7" name="Cena par vienību ar PVN" dataDxfId="3" totalsRowDxfId="2"/>
    <tableColumn id="10" name="Kopējā cena" totalsRowFunction="sum" dataDxfId="1" totalsRowDxfId="0">
      <calculatedColumnFormula>IFERROR(SUM(PārtikasPrečuIepirkumuSaraksts[Skaits]*PārtikasPrečuIepirkumuSaraksts[Cena par vienību ar PVN]), "")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L53"/>
  <sheetViews>
    <sheetView showGridLines="0" tabSelected="1" zoomScale="70" zoomScaleNormal="70" workbookViewId="0">
      <selection activeCell="N3" sqref="N3"/>
    </sheetView>
  </sheetViews>
  <sheetFormatPr defaultRowHeight="30" customHeight="1" x14ac:dyDescent="0.3"/>
  <cols>
    <col min="1" max="1" width="2.625" customWidth="1"/>
    <col min="2" max="2" width="12.625" customWidth="1"/>
    <col min="3" max="3" width="20.375" customWidth="1"/>
    <col min="4" max="4" width="30.125" customWidth="1"/>
    <col min="5" max="5" width="24.125" customWidth="1"/>
    <col min="6" max="6" width="34.75" customWidth="1"/>
    <col min="7" max="7" width="24.125" customWidth="1"/>
    <col min="8" max="8" width="13.625" customWidth="1"/>
    <col min="9" max="9" width="12.875" customWidth="1"/>
    <col min="10" max="10" width="13.875" customWidth="1"/>
    <col min="11" max="11" width="12.125" style="2" customWidth="1"/>
    <col min="12" max="12" width="2.625" customWidth="1"/>
  </cols>
  <sheetData>
    <row r="1" spans="1:11" ht="30" customHeight="1" x14ac:dyDescent="0.3">
      <c r="B1" s="45"/>
      <c r="C1" s="45"/>
      <c r="D1" s="45"/>
      <c r="E1" s="45"/>
      <c r="F1" s="45"/>
      <c r="G1" s="46" t="s">
        <v>77</v>
      </c>
      <c r="H1" s="46"/>
      <c r="I1" s="46"/>
      <c r="J1" s="46"/>
      <c r="K1" s="46"/>
    </row>
    <row r="2" spans="1:11" s="44" customFormat="1" ht="50.25" customHeight="1" x14ac:dyDescent="0.3">
      <c r="B2" s="47"/>
      <c r="C2" s="47"/>
      <c r="D2" s="47"/>
      <c r="E2" s="47"/>
      <c r="F2" s="47"/>
      <c r="G2" s="46"/>
      <c r="H2" s="46"/>
      <c r="I2" s="46"/>
      <c r="J2" s="46"/>
      <c r="K2" s="46"/>
    </row>
    <row r="3" spans="1:11" ht="76.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23.25" customHeight="1" x14ac:dyDescent="0.3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23.25" customHeight="1" x14ac:dyDescent="0.3">
      <c r="A5" s="39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23.25" customHeight="1" x14ac:dyDescent="0.3">
      <c r="A6" s="38" t="s">
        <v>64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9.5" customHeight="1" x14ac:dyDescent="0.3">
      <c r="A7" s="40" t="s">
        <v>4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34.5" customHeight="1" x14ac:dyDescent="0.3">
      <c r="B8" s="35" t="s">
        <v>5</v>
      </c>
      <c r="C8" s="35"/>
      <c r="D8" s="36"/>
      <c r="E8" s="43"/>
      <c r="F8" s="43"/>
      <c r="G8" s="43"/>
      <c r="H8" s="43"/>
      <c r="I8" s="43"/>
      <c r="J8" s="43"/>
      <c r="K8" s="43"/>
    </row>
    <row r="9" spans="1:11" ht="34.5" customHeight="1" x14ac:dyDescent="0.3">
      <c r="B9" s="1"/>
      <c r="E9" s="43"/>
      <c r="F9" s="43"/>
      <c r="G9" s="43"/>
      <c r="H9" s="43"/>
      <c r="I9" s="43"/>
      <c r="J9" s="43"/>
      <c r="K9" s="43"/>
    </row>
    <row r="10" spans="1:11" ht="34.5" customHeight="1" x14ac:dyDescent="0.3">
      <c r="B10" s="1"/>
      <c r="E10" s="43"/>
      <c r="F10" s="43"/>
      <c r="G10" s="43"/>
      <c r="H10" s="43"/>
      <c r="I10" s="43"/>
      <c r="J10" s="43"/>
      <c r="K10" s="43"/>
    </row>
    <row r="11" spans="1:11" ht="28.5" customHeight="1" x14ac:dyDescent="0.35">
      <c r="A11" s="41" t="s">
        <v>61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25.5" customHeight="1" x14ac:dyDescent="0.3">
      <c r="B12" s="42" t="s">
        <v>6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1:11" ht="54" customHeight="1" x14ac:dyDescent="0.3">
      <c r="B13" s="3" t="s">
        <v>7</v>
      </c>
      <c r="C13" s="3" t="s">
        <v>8</v>
      </c>
      <c r="D13" s="3" t="s">
        <v>19</v>
      </c>
      <c r="E13" s="3" t="s">
        <v>13</v>
      </c>
      <c r="F13" s="3" t="s">
        <v>62</v>
      </c>
      <c r="G13" s="3" t="s">
        <v>63</v>
      </c>
      <c r="H13" s="3" t="s">
        <v>0</v>
      </c>
      <c r="I13" s="3" t="s">
        <v>11</v>
      </c>
      <c r="J13" s="3" t="s">
        <v>10</v>
      </c>
      <c r="K13" s="3" t="s">
        <v>1</v>
      </c>
    </row>
    <row r="14" spans="1:11" ht="103.5" customHeight="1" x14ac:dyDescent="0.3">
      <c r="B14" s="13">
        <v>1</v>
      </c>
      <c r="C14" s="11" t="s">
        <v>12</v>
      </c>
      <c r="D14" s="12" t="s">
        <v>72</v>
      </c>
      <c r="E14" s="5"/>
      <c r="F14" s="5"/>
      <c r="G14" s="5"/>
      <c r="H14" s="13">
        <v>8</v>
      </c>
      <c r="I14" s="14"/>
      <c r="J14" s="15"/>
      <c r="K14" s="16">
        <f>IFERROR(SUM(PārtikasPrečuIepirkumuSaraksts[Skaits]*PārtikasPrečuIepirkumuSaraksts[Cena par vienību ar PVN]), "")</f>
        <v>0</v>
      </c>
    </row>
    <row r="15" spans="1:11" ht="100.5" customHeight="1" x14ac:dyDescent="0.3">
      <c r="B15" s="13">
        <v>2</v>
      </c>
      <c r="C15" s="11" t="s">
        <v>12</v>
      </c>
      <c r="D15" s="12" t="s">
        <v>73</v>
      </c>
      <c r="E15" s="5"/>
      <c r="F15" s="5"/>
      <c r="G15" s="5"/>
      <c r="H15" s="17">
        <v>8</v>
      </c>
      <c r="I15" s="18"/>
      <c r="J15" s="19"/>
      <c r="K15" s="16">
        <f>IFERROR(SUM(PārtikasPrečuIepirkumuSaraksts[Skaits]*PārtikasPrečuIepirkumuSaraksts[Cena par vienību ar PVN]), "")</f>
        <v>0</v>
      </c>
    </row>
    <row r="16" spans="1:11" ht="93.75" customHeight="1" x14ac:dyDescent="0.3">
      <c r="B16" s="13">
        <v>3</v>
      </c>
      <c r="C16" s="11" t="s">
        <v>12</v>
      </c>
      <c r="D16" s="12" t="s">
        <v>74</v>
      </c>
      <c r="E16" s="6"/>
      <c r="F16" s="6"/>
      <c r="G16" s="6"/>
      <c r="H16" s="17">
        <v>8</v>
      </c>
      <c r="I16" s="18"/>
      <c r="J16" s="19"/>
      <c r="K16" s="16">
        <f>IFERROR(SUM(PārtikasPrečuIepirkumuSaraksts[Skaits]*PārtikasPrečuIepirkumuSaraksts[Cena par vienību ar PVN]), "")</f>
        <v>0</v>
      </c>
    </row>
    <row r="17" spans="2:11" ht="68.25" customHeight="1" x14ac:dyDescent="0.3">
      <c r="B17" s="13">
        <v>4</v>
      </c>
      <c r="C17" s="11" t="s">
        <v>14</v>
      </c>
      <c r="D17" s="12" t="s">
        <v>15</v>
      </c>
      <c r="E17" s="5"/>
      <c r="F17" s="5"/>
      <c r="G17" s="5"/>
      <c r="H17" s="17">
        <v>6</v>
      </c>
      <c r="I17" s="18"/>
      <c r="J17" s="19"/>
      <c r="K17" s="16">
        <f>IFERROR(SUM(PārtikasPrečuIepirkumuSaraksts[Skaits]*PārtikasPrečuIepirkumuSaraksts[Cena par vienību ar PVN]), "")</f>
        <v>0</v>
      </c>
    </row>
    <row r="18" spans="2:11" ht="68.25" customHeight="1" x14ac:dyDescent="0.3">
      <c r="B18" s="13">
        <v>5</v>
      </c>
      <c r="C18" s="20" t="s">
        <v>39</v>
      </c>
      <c r="D18" s="12" t="s">
        <v>40</v>
      </c>
      <c r="E18" s="5"/>
      <c r="F18" s="5"/>
      <c r="G18" s="5"/>
      <c r="H18" s="21">
        <v>8</v>
      </c>
      <c r="I18" s="22"/>
      <c r="J18" s="19"/>
      <c r="K18" s="16">
        <f>IFERROR(SUM(PārtikasPrečuIepirkumuSaraksts[Skaits]*PārtikasPrečuIepirkumuSaraksts[Cena par vienību ar PVN]), "")</f>
        <v>0</v>
      </c>
    </row>
    <row r="19" spans="2:11" ht="68.25" customHeight="1" x14ac:dyDescent="0.3">
      <c r="B19" s="13">
        <v>6</v>
      </c>
      <c r="C19" s="20" t="s">
        <v>39</v>
      </c>
      <c r="D19" s="12" t="s">
        <v>41</v>
      </c>
      <c r="E19" s="8"/>
      <c r="F19" s="8"/>
      <c r="G19" s="8"/>
      <c r="H19" s="21">
        <v>8</v>
      </c>
      <c r="I19" s="22"/>
      <c r="J19" s="19"/>
      <c r="K19" s="16">
        <f>IFERROR(SUM(PārtikasPrečuIepirkumuSaraksts[Skaits]*PārtikasPrečuIepirkumuSaraksts[Cena par vienību ar PVN]), "")</f>
        <v>0</v>
      </c>
    </row>
    <row r="20" spans="2:11" ht="52.5" customHeight="1" x14ac:dyDescent="0.3">
      <c r="B20" s="13">
        <v>7</v>
      </c>
      <c r="C20" s="11" t="s">
        <v>16</v>
      </c>
      <c r="D20" s="12" t="s">
        <v>17</v>
      </c>
      <c r="E20" s="5"/>
      <c r="F20" s="5"/>
      <c r="G20" s="5"/>
      <c r="H20" s="17">
        <v>200</v>
      </c>
      <c r="I20" s="18"/>
      <c r="J20" s="19"/>
      <c r="K20" s="16">
        <f>IFERROR(SUM(PārtikasPrečuIepirkumuSaraksts[Skaits]*PārtikasPrečuIepirkumuSaraksts[Cena par vienību ar PVN]), "")</f>
        <v>0</v>
      </c>
    </row>
    <row r="21" spans="2:11" ht="77.25" customHeight="1" x14ac:dyDescent="0.3">
      <c r="B21" s="13">
        <v>8</v>
      </c>
      <c r="C21" s="11" t="s">
        <v>18</v>
      </c>
      <c r="D21" s="12" t="s">
        <v>35</v>
      </c>
      <c r="E21" s="5"/>
      <c r="F21" s="5"/>
      <c r="G21" s="5"/>
      <c r="H21" s="17">
        <v>5</v>
      </c>
      <c r="I21" s="18"/>
      <c r="J21" s="19"/>
      <c r="K21" s="16">
        <f>IFERROR(SUM(PārtikasPrečuIepirkumuSaraksts[Skaits]*PārtikasPrečuIepirkumuSaraksts[Cena par vienību ar PVN]), "")</f>
        <v>0</v>
      </c>
    </row>
    <row r="22" spans="2:11" ht="77.25" customHeight="1" x14ac:dyDescent="0.3">
      <c r="B22" s="13">
        <v>9</v>
      </c>
      <c r="C22" s="11" t="s">
        <v>18</v>
      </c>
      <c r="D22" s="23" t="s">
        <v>36</v>
      </c>
      <c r="E22" s="8"/>
      <c r="F22" s="8"/>
      <c r="G22" s="8"/>
      <c r="H22" s="21">
        <v>25</v>
      </c>
      <c r="I22" s="22"/>
      <c r="J22" s="19"/>
      <c r="K22" s="16">
        <f>IFERROR(SUM(PārtikasPrečuIepirkumuSaraksts[Skaits]*PārtikasPrečuIepirkumuSaraksts[Cena par vienību ar PVN]), "")</f>
        <v>0</v>
      </c>
    </row>
    <row r="23" spans="2:11" ht="77.25" customHeight="1" x14ac:dyDescent="0.3">
      <c r="B23" s="13">
        <v>10</v>
      </c>
      <c r="C23" s="11" t="s">
        <v>18</v>
      </c>
      <c r="D23" s="12" t="s">
        <v>37</v>
      </c>
      <c r="E23" s="5"/>
      <c r="F23" s="5"/>
      <c r="G23" s="5"/>
      <c r="H23" s="17">
        <v>25</v>
      </c>
      <c r="I23" s="18"/>
      <c r="J23" s="19"/>
      <c r="K23" s="16">
        <f>IFERROR(SUM(PārtikasPrečuIepirkumuSaraksts[Skaits]*PārtikasPrečuIepirkumuSaraksts[Cena par vienību ar PVN]), "")</f>
        <v>0</v>
      </c>
    </row>
    <row r="24" spans="2:11" ht="110.25" customHeight="1" x14ac:dyDescent="0.3">
      <c r="B24" s="13">
        <v>11</v>
      </c>
      <c r="C24" s="24" t="s">
        <v>49</v>
      </c>
      <c r="D24" s="25" t="s">
        <v>76</v>
      </c>
      <c r="E24" s="5"/>
      <c r="F24" s="5"/>
      <c r="G24" s="5"/>
      <c r="H24" s="17">
        <v>3</v>
      </c>
      <c r="I24" s="18"/>
      <c r="J24" s="19"/>
      <c r="K24" s="16">
        <f>IFERROR(SUM(PārtikasPrečuIepirkumuSaraksts[Skaits]*PārtikasPrečuIepirkumuSaraksts[Cena par vienību ar PVN]), "")</f>
        <v>0</v>
      </c>
    </row>
    <row r="25" spans="2:11" ht="87.75" customHeight="1" x14ac:dyDescent="0.3">
      <c r="B25" s="13">
        <v>12</v>
      </c>
      <c r="C25" s="26" t="s">
        <v>50</v>
      </c>
      <c r="D25" s="25" t="s">
        <v>51</v>
      </c>
      <c r="E25" s="5"/>
      <c r="F25" s="5"/>
      <c r="G25" s="5"/>
      <c r="H25" s="17">
        <v>10</v>
      </c>
      <c r="I25" s="18"/>
      <c r="J25" s="19"/>
      <c r="K25" s="16">
        <f>IFERROR(SUM(PārtikasPrečuIepirkumuSaraksts[Skaits]*PārtikasPrečuIepirkumuSaraksts[Cena par vienību ar PVN]), "")</f>
        <v>0</v>
      </c>
    </row>
    <row r="26" spans="2:11" ht="89.25" customHeight="1" x14ac:dyDescent="0.3">
      <c r="B26" s="13">
        <v>13</v>
      </c>
      <c r="C26" s="11" t="s">
        <v>18</v>
      </c>
      <c r="D26" s="12" t="s">
        <v>38</v>
      </c>
      <c r="E26" s="5"/>
      <c r="F26" s="5"/>
      <c r="G26" s="5"/>
      <c r="H26" s="17">
        <v>10</v>
      </c>
      <c r="I26" s="18"/>
      <c r="J26" s="19"/>
      <c r="K26" s="16">
        <f>IFERROR(SUM(PārtikasPrečuIepirkumuSaraksts[Skaits]*PārtikasPrečuIepirkumuSaraksts[Cena par vienību ar PVN]), "")</f>
        <v>0</v>
      </c>
    </row>
    <row r="27" spans="2:11" ht="89.25" customHeight="1" x14ac:dyDescent="0.3">
      <c r="B27" s="13">
        <v>14</v>
      </c>
      <c r="C27" s="11" t="s">
        <v>44</v>
      </c>
      <c r="D27" s="12" t="s">
        <v>43</v>
      </c>
      <c r="E27" s="5"/>
      <c r="F27" s="5"/>
      <c r="G27" s="5"/>
      <c r="H27" s="17">
        <v>100</v>
      </c>
      <c r="I27" s="18"/>
      <c r="J27" s="19"/>
      <c r="K27" s="16">
        <f>IFERROR(SUM(PārtikasPrečuIepirkumuSaraksts[Skaits]*PārtikasPrečuIepirkumuSaraksts[Cena par vienību ar PVN]), "")</f>
        <v>0</v>
      </c>
    </row>
    <row r="28" spans="2:11" ht="67.5" customHeight="1" x14ac:dyDescent="0.3">
      <c r="B28" s="13">
        <v>15</v>
      </c>
      <c r="C28" s="11" t="s">
        <v>46</v>
      </c>
      <c r="D28" s="12" t="s">
        <v>45</v>
      </c>
      <c r="E28" s="5"/>
      <c r="F28" s="5"/>
      <c r="G28" s="5"/>
      <c r="H28" s="17">
        <v>1</v>
      </c>
      <c r="I28" s="18"/>
      <c r="J28" s="19"/>
      <c r="K28" s="16">
        <f>IFERROR(SUM(PārtikasPrečuIepirkumuSaraksts[Skaits]*PārtikasPrečuIepirkumuSaraksts[Cena par vienību ar PVN]), "")</f>
        <v>0</v>
      </c>
    </row>
    <row r="29" spans="2:11" ht="145.5" customHeight="1" x14ac:dyDescent="0.3">
      <c r="B29" s="13">
        <v>16</v>
      </c>
      <c r="C29" s="11" t="s">
        <v>47</v>
      </c>
      <c r="D29" s="12" t="s">
        <v>48</v>
      </c>
      <c r="E29" s="5"/>
      <c r="F29" s="5"/>
      <c r="G29" s="5"/>
      <c r="H29" s="17">
        <v>15</v>
      </c>
      <c r="I29" s="18"/>
      <c r="J29" s="19"/>
      <c r="K29" s="16">
        <f>IFERROR(SUM(PārtikasPrečuIepirkumuSaraksts[Skaits]*PārtikasPrečuIepirkumuSaraksts[Cena par vienību ar PVN]), "")</f>
        <v>0</v>
      </c>
    </row>
    <row r="30" spans="2:11" ht="145.5" customHeight="1" x14ac:dyDescent="0.3">
      <c r="B30" s="13">
        <v>17</v>
      </c>
      <c r="C30" s="11" t="s">
        <v>59</v>
      </c>
      <c r="D30" s="12" t="s">
        <v>58</v>
      </c>
      <c r="E30" s="5"/>
      <c r="F30" s="5"/>
      <c r="G30" s="5"/>
      <c r="H30" s="17">
        <v>2</v>
      </c>
      <c r="I30" s="18"/>
      <c r="J30" s="19"/>
      <c r="K30" s="16">
        <f>IFERROR(SUM(PārtikasPrečuIepirkumuSaraksts[Skaits]*PārtikasPrečuIepirkumuSaraksts[Cena par vienību ar PVN]), "")</f>
        <v>0</v>
      </c>
    </row>
    <row r="31" spans="2:11" ht="89.25" customHeight="1" x14ac:dyDescent="0.3">
      <c r="B31" s="13">
        <v>18</v>
      </c>
      <c r="C31" s="26" t="s">
        <v>21</v>
      </c>
      <c r="D31" s="12" t="s">
        <v>28</v>
      </c>
      <c r="E31" s="5"/>
      <c r="F31" s="5"/>
      <c r="G31" s="5"/>
      <c r="H31" s="17">
        <v>2</v>
      </c>
      <c r="I31" s="18"/>
      <c r="J31" s="19"/>
      <c r="K31" s="16">
        <f>IFERROR(SUM(PārtikasPrečuIepirkumuSaraksts[Skaits]*PārtikasPrečuIepirkumuSaraksts[Cena par vienību ar PVN]), "")</f>
        <v>0</v>
      </c>
    </row>
    <row r="32" spans="2:11" ht="101.25" customHeight="1" x14ac:dyDescent="0.3">
      <c r="B32" s="13">
        <v>19</v>
      </c>
      <c r="C32" s="26" t="s">
        <v>21</v>
      </c>
      <c r="D32" s="25" t="s">
        <v>20</v>
      </c>
      <c r="E32" s="5"/>
      <c r="F32" s="5"/>
      <c r="G32" s="5"/>
      <c r="H32" s="17">
        <v>3</v>
      </c>
      <c r="I32" s="18"/>
      <c r="J32" s="19"/>
      <c r="K32" s="16">
        <f>IFERROR(SUM(PārtikasPrečuIepirkumuSaraksts[Skaits]*PārtikasPrečuIepirkumuSaraksts[Cena par vienību ar PVN]), "")</f>
        <v>0</v>
      </c>
    </row>
    <row r="33" spans="2:11" ht="84.75" customHeight="1" x14ac:dyDescent="0.3">
      <c r="B33" s="13">
        <v>20</v>
      </c>
      <c r="C33" s="26" t="s">
        <v>21</v>
      </c>
      <c r="D33" s="25" t="s">
        <v>22</v>
      </c>
      <c r="E33" s="5"/>
      <c r="F33" s="5"/>
      <c r="G33" s="5"/>
      <c r="H33" s="17">
        <v>3</v>
      </c>
      <c r="I33" s="18"/>
      <c r="J33" s="19"/>
      <c r="K33" s="16">
        <f>IFERROR(SUM(PārtikasPrečuIepirkumuSaraksts[Skaits]*PārtikasPrečuIepirkumuSaraksts[Cena par vienību ar PVN]), "")</f>
        <v>0</v>
      </c>
    </row>
    <row r="34" spans="2:11" ht="84.75" customHeight="1" x14ac:dyDescent="0.3">
      <c r="B34" s="13">
        <v>21</v>
      </c>
      <c r="C34" s="24" t="s">
        <v>52</v>
      </c>
      <c r="D34" s="27" t="s">
        <v>53</v>
      </c>
      <c r="E34" s="5"/>
      <c r="F34" s="5"/>
      <c r="G34" s="5"/>
      <c r="H34" s="17">
        <v>1</v>
      </c>
      <c r="I34" s="18"/>
      <c r="J34" s="19"/>
      <c r="K34" s="16">
        <f>IFERROR(SUM(PārtikasPrečuIepirkumuSaraksts[Skaits]*PārtikasPrečuIepirkumuSaraksts[Cena par vienību ar PVN]), "")</f>
        <v>0</v>
      </c>
    </row>
    <row r="35" spans="2:11" ht="121.5" customHeight="1" x14ac:dyDescent="0.3">
      <c r="B35" s="13">
        <v>22</v>
      </c>
      <c r="C35" s="20" t="s">
        <v>60</v>
      </c>
      <c r="D35" s="28" t="s">
        <v>65</v>
      </c>
      <c r="E35" s="5"/>
      <c r="F35" s="5"/>
      <c r="G35" s="5"/>
      <c r="H35" s="17">
        <v>3</v>
      </c>
      <c r="I35" s="18"/>
      <c r="J35" s="19"/>
      <c r="K35" s="16">
        <f>IFERROR(SUM(PārtikasPrečuIepirkumuSaraksts[Skaits]*PārtikasPrečuIepirkumuSaraksts[Cena par vienību ar PVN]), "")</f>
        <v>0</v>
      </c>
    </row>
    <row r="36" spans="2:11" ht="124.5" customHeight="1" x14ac:dyDescent="0.3">
      <c r="B36" s="13">
        <v>23</v>
      </c>
      <c r="C36" s="20" t="s">
        <v>60</v>
      </c>
      <c r="D36" s="28" t="s">
        <v>66</v>
      </c>
      <c r="E36" s="7"/>
      <c r="F36" s="7"/>
      <c r="G36" s="7"/>
      <c r="H36" s="17">
        <v>5</v>
      </c>
      <c r="I36" s="18"/>
      <c r="J36" s="19"/>
      <c r="K36" s="16">
        <f>IFERROR(SUM(PārtikasPrečuIepirkumuSaraksts[Skaits]*PārtikasPrečuIepirkumuSaraksts[Cena par vienību ar PVN]), "")</f>
        <v>0</v>
      </c>
    </row>
    <row r="37" spans="2:11" ht="77.25" customHeight="1" x14ac:dyDescent="0.3">
      <c r="B37" s="13">
        <v>24</v>
      </c>
      <c r="C37" s="26" t="s">
        <v>24</v>
      </c>
      <c r="D37" s="25" t="s">
        <v>23</v>
      </c>
      <c r="E37" s="5"/>
      <c r="F37" s="5"/>
      <c r="G37" s="5"/>
      <c r="H37" s="17">
        <v>30</v>
      </c>
      <c r="I37" s="18"/>
      <c r="J37" s="19"/>
      <c r="K37" s="16">
        <f>IFERROR(SUM(PārtikasPrečuIepirkumuSaraksts[Skaits]*PārtikasPrečuIepirkumuSaraksts[Cena par vienību ar PVN]), "")</f>
        <v>0</v>
      </c>
    </row>
    <row r="38" spans="2:11" ht="81" customHeight="1" x14ac:dyDescent="0.3">
      <c r="B38" s="13">
        <v>25</v>
      </c>
      <c r="C38" s="26" t="s">
        <v>24</v>
      </c>
      <c r="D38" s="25" t="s">
        <v>25</v>
      </c>
      <c r="E38" s="5"/>
      <c r="F38" s="5"/>
      <c r="G38" s="5"/>
      <c r="H38" s="17">
        <v>30</v>
      </c>
      <c r="I38" s="18"/>
      <c r="J38" s="19"/>
      <c r="K38" s="16">
        <f>IFERROR(SUM(PārtikasPrečuIepirkumuSaraksts[Skaits]*PārtikasPrečuIepirkumuSaraksts[Cena par vienību ar PVN]), "")</f>
        <v>0</v>
      </c>
    </row>
    <row r="39" spans="2:11" ht="81" customHeight="1" x14ac:dyDescent="0.3">
      <c r="B39" s="13">
        <v>26</v>
      </c>
      <c r="C39" s="26" t="s">
        <v>55</v>
      </c>
      <c r="D39" s="25" t="s">
        <v>54</v>
      </c>
      <c r="E39" s="5"/>
      <c r="F39" s="5"/>
      <c r="G39" s="5"/>
      <c r="H39" s="17">
        <v>1</v>
      </c>
      <c r="I39" s="18"/>
      <c r="J39" s="19"/>
      <c r="K39" s="16">
        <f>IFERROR(SUM(PārtikasPrečuIepirkumuSaraksts[Skaits]*PārtikasPrečuIepirkumuSaraksts[Cena par vienību ar PVN]), "")</f>
        <v>0</v>
      </c>
    </row>
    <row r="40" spans="2:11" ht="99.75" customHeight="1" x14ac:dyDescent="0.3">
      <c r="B40" s="13">
        <v>27</v>
      </c>
      <c r="C40" s="26" t="s">
        <v>57</v>
      </c>
      <c r="D40" s="25" t="s">
        <v>56</v>
      </c>
      <c r="E40" s="5"/>
      <c r="F40" s="5"/>
      <c r="G40" s="5"/>
      <c r="H40" s="17">
        <v>2</v>
      </c>
      <c r="I40" s="18"/>
      <c r="J40" s="19"/>
      <c r="K40" s="16">
        <f>IFERROR(SUM(PārtikasPrečuIepirkumuSaraksts[Skaits]*PārtikasPrečuIepirkumuSaraksts[Cena par vienību ar PVN]), "")</f>
        <v>0</v>
      </c>
    </row>
    <row r="41" spans="2:11" ht="75.75" customHeight="1" x14ac:dyDescent="0.3">
      <c r="B41" s="13">
        <v>28</v>
      </c>
      <c r="C41" s="26" t="s">
        <v>27</v>
      </c>
      <c r="D41" s="25" t="s">
        <v>26</v>
      </c>
      <c r="E41" s="5"/>
      <c r="F41" s="5"/>
      <c r="G41" s="5"/>
      <c r="H41" s="17">
        <v>4</v>
      </c>
      <c r="I41" s="18"/>
      <c r="J41" s="19"/>
      <c r="K41" s="16">
        <f>IFERROR(SUM(PārtikasPrečuIepirkumuSaraksts[Skaits]*PārtikasPrečuIepirkumuSaraksts[Cena par vienību ar PVN]), "")</f>
        <v>0</v>
      </c>
    </row>
    <row r="42" spans="2:11" ht="133.5" customHeight="1" x14ac:dyDescent="0.3">
      <c r="B42" s="13">
        <v>29</v>
      </c>
      <c r="C42" s="20" t="s">
        <v>42</v>
      </c>
      <c r="D42" s="25" t="s">
        <v>67</v>
      </c>
      <c r="E42" s="5"/>
      <c r="F42" s="5"/>
      <c r="G42" s="5"/>
      <c r="H42" s="17">
        <v>5</v>
      </c>
      <c r="I42" s="18"/>
      <c r="J42" s="19"/>
      <c r="K42" s="16">
        <f>IFERROR(SUM(PārtikasPrečuIepirkumuSaraksts[Skaits]*PārtikasPrečuIepirkumuSaraksts[Cena par vienību ar PVN]), "")</f>
        <v>0</v>
      </c>
    </row>
    <row r="43" spans="2:11" ht="96.75" customHeight="1" x14ac:dyDescent="0.3">
      <c r="B43" s="13">
        <v>30</v>
      </c>
      <c r="C43" s="26" t="s">
        <v>33</v>
      </c>
      <c r="D43" s="29" t="s">
        <v>34</v>
      </c>
      <c r="E43" s="5"/>
      <c r="F43" s="5"/>
      <c r="G43" s="5"/>
      <c r="H43" s="17">
        <v>10</v>
      </c>
      <c r="I43" s="18"/>
      <c r="J43" s="19"/>
      <c r="K43" s="16">
        <f>IFERROR(SUM(PārtikasPrečuIepirkumuSaraksts[Skaits]*PārtikasPrečuIepirkumuSaraksts[Cena par vienību ar PVN]), "")</f>
        <v>0</v>
      </c>
    </row>
    <row r="44" spans="2:11" ht="128.25" customHeight="1" x14ac:dyDescent="0.3">
      <c r="B44" s="13">
        <v>31</v>
      </c>
      <c r="C44" s="26" t="s">
        <v>32</v>
      </c>
      <c r="D44" s="28" t="s">
        <v>29</v>
      </c>
      <c r="E44" s="5"/>
      <c r="F44" s="5"/>
      <c r="G44" s="5"/>
      <c r="H44" s="17">
        <v>8</v>
      </c>
      <c r="I44" s="18"/>
      <c r="J44" s="19"/>
      <c r="K44" s="16">
        <f>IFERROR(SUM(PārtikasPrečuIepirkumuSaraksts[Skaits]*PārtikasPrečuIepirkumuSaraksts[Cena par vienību ar PVN]), "")</f>
        <v>0</v>
      </c>
    </row>
    <row r="45" spans="2:11" ht="134.25" customHeight="1" x14ac:dyDescent="0.3">
      <c r="B45" s="13">
        <v>32</v>
      </c>
      <c r="C45" s="26" t="s">
        <v>32</v>
      </c>
      <c r="D45" s="28" t="s">
        <v>30</v>
      </c>
      <c r="E45" s="7"/>
      <c r="F45" s="7"/>
      <c r="G45" s="7"/>
      <c r="H45" s="17">
        <v>8</v>
      </c>
      <c r="I45" s="18"/>
      <c r="J45" s="19"/>
      <c r="K45" s="16">
        <f>IFERROR(SUM(PārtikasPrečuIepirkumuSaraksts[Skaits]*PārtikasPrečuIepirkumuSaraksts[Cena par vienību ar PVN]), "")</f>
        <v>0</v>
      </c>
    </row>
    <row r="46" spans="2:11" ht="132.75" customHeight="1" x14ac:dyDescent="0.3">
      <c r="B46" s="13">
        <v>33</v>
      </c>
      <c r="C46" s="26" t="s">
        <v>32</v>
      </c>
      <c r="D46" s="28" t="s">
        <v>31</v>
      </c>
      <c r="E46" s="7"/>
      <c r="F46" s="7"/>
      <c r="G46" s="7"/>
      <c r="H46" s="17">
        <v>8</v>
      </c>
      <c r="I46" s="18"/>
      <c r="J46" s="19"/>
      <c r="K46" s="16">
        <f>IFERROR(SUM(PārtikasPrečuIepirkumuSaraksts[Skaits]*PārtikasPrečuIepirkumuSaraksts[Cena par vienību ar PVN]), "")</f>
        <v>0</v>
      </c>
    </row>
    <row r="47" spans="2:11" s="30" customFormat="1" ht="104.25" customHeight="1" x14ac:dyDescent="0.3">
      <c r="B47" s="31">
        <v>34</v>
      </c>
      <c r="C47" s="32" t="s">
        <v>68</v>
      </c>
      <c r="D47" s="33" t="s">
        <v>69</v>
      </c>
      <c r="F47" s="7"/>
      <c r="G47" s="7"/>
      <c r="H47" s="21">
        <v>2</v>
      </c>
      <c r="I47" s="22"/>
      <c r="J47" s="19"/>
      <c r="K47" s="16">
        <f>IFERROR(SUM(PārtikasPrečuIepirkumuSaraksts[Skaits]*PārtikasPrečuIepirkumuSaraksts[Cena par vienību ar PVN]), "")</f>
        <v>0</v>
      </c>
    </row>
    <row r="48" spans="2:11" s="30" customFormat="1" ht="104.25" customHeight="1" x14ac:dyDescent="0.3">
      <c r="B48" s="31">
        <v>35</v>
      </c>
      <c r="C48" s="32" t="s">
        <v>71</v>
      </c>
      <c r="D48" s="33" t="s">
        <v>70</v>
      </c>
      <c r="E48" s="5"/>
      <c r="F48" s="7"/>
      <c r="G48" s="7"/>
      <c r="H48" s="21">
        <v>8</v>
      </c>
      <c r="I48" s="22"/>
      <c r="J48" s="19"/>
      <c r="K48" s="16">
        <f>IFERROR(SUM(PārtikasPrečuIepirkumuSaraksts[Skaits]*PārtikasPrečuIepirkumuSaraksts[Cena par vienību ar PVN]), "")</f>
        <v>0</v>
      </c>
    </row>
    <row r="49" spans="2:12" s="30" customFormat="1" ht="106.5" customHeight="1" x14ac:dyDescent="0.3">
      <c r="B49" s="31">
        <v>36</v>
      </c>
      <c r="C49" s="32" t="s">
        <v>71</v>
      </c>
      <c r="D49" s="33" t="s">
        <v>75</v>
      </c>
      <c r="F49" s="7"/>
      <c r="G49" s="7"/>
      <c r="H49" s="21">
        <v>12</v>
      </c>
      <c r="I49" s="22"/>
      <c r="J49" s="19"/>
      <c r="K49" s="16">
        <f>IFERROR(SUM(PārtikasPrečuIepirkumuSaraksts[Skaits]*PārtikasPrečuIepirkumuSaraksts[Cena par vienību ar PVN]), "")</f>
        <v>0</v>
      </c>
    </row>
    <row r="50" spans="2:12" ht="30" customHeight="1" x14ac:dyDescent="0.3">
      <c r="B50" s="4"/>
      <c r="C50" s="9"/>
      <c r="D50" s="9"/>
      <c r="E50" s="9"/>
      <c r="F50" s="9"/>
      <c r="G50" s="9"/>
      <c r="H50" s="9"/>
      <c r="I50" s="9"/>
      <c r="J50" s="9"/>
      <c r="K50" s="10">
        <f>SUBTOTAL(109,PārtikasPrečuIepirkumuSaraksts[Kopējā cena])</f>
        <v>0</v>
      </c>
    </row>
    <row r="52" spans="2:12" ht="30" customHeight="1" x14ac:dyDescent="0.3">
      <c r="D52" s="34" t="s">
        <v>9</v>
      </c>
      <c r="E52" s="34"/>
      <c r="F52" s="34"/>
      <c r="G52" s="34"/>
      <c r="H52" s="34"/>
      <c r="I52" s="34"/>
      <c r="J52" s="34"/>
      <c r="K52" s="34"/>
      <c r="L52" s="34"/>
    </row>
    <row r="53" spans="2:12" ht="30" customHeight="1" x14ac:dyDescent="0.3">
      <c r="D53" s="34"/>
      <c r="E53" s="34"/>
      <c r="F53" s="34"/>
      <c r="G53" s="34"/>
      <c r="H53" s="34"/>
      <c r="I53" s="34"/>
      <c r="J53" s="34"/>
      <c r="K53" s="34"/>
      <c r="L53" s="34"/>
    </row>
  </sheetData>
  <mergeCells count="11">
    <mergeCell ref="G1:K2"/>
    <mergeCell ref="D52:L53"/>
    <mergeCell ref="B8:D8"/>
    <mergeCell ref="A3:K3"/>
    <mergeCell ref="A4:K4"/>
    <mergeCell ref="A5:K5"/>
    <mergeCell ref="A6:K6"/>
    <mergeCell ref="A7:K7"/>
    <mergeCell ref="A11:K11"/>
    <mergeCell ref="B12:K12"/>
    <mergeCell ref="E8:K10"/>
  </mergeCells>
  <phoneticPr fontId="1" type="noConversion"/>
  <dataValidations count="9">
    <dataValidation allowBlank="1" showInputMessage="1" showErrorMessage="1" prompt="Šajā šūnā ievadiet datumu" sqref="B12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3"/>
    <dataValidation allowBlank="1" showInputMessage="1" showErrorMessage="1" prompt="Ievadiet preci šajā kolonnā zem šī virsraksta" sqref="C13:G13"/>
    <dataValidation allowBlank="1" showInputMessage="1" showErrorMessage="1" prompt="Ievadiet skaitu šajā kolonnā zem šī virsraksta" sqref="H13"/>
    <dataValidation allowBlank="1" showInputMessage="1" showErrorMessage="1" prompt="Ievadiet cenu šajā kolonnā zem šī virsraksta" sqref="I13:J13"/>
    <dataValidation allowBlank="1" showInputMessage="1" showErrorMessage="1" prompt="Kopējā cena tiek automātiski aprēķināta šajā kolonnā zem šī virsraksta" sqref="K13"/>
    <dataValidation allowBlank="1" showInputMessage="1" showErrorMessage="1" prompt="Izveidojiet pārtikas preču iepirkumu sarakstu ar cenām un skaitu šajā pārtikas preču iepirkumu saraksta darblapā. Kolonnā Gatavs norādiet iegādātās preces" sqref="A8:A10"/>
    <dataValidation allowBlank="1" showInputMessage="1" showErrorMessage="1" prompt="Šajā šūnā ir šīs darblapas nosaukums" sqref="A4:A7 B8:B10"/>
    <dataValidation type="list" errorStyle="warning" allowBlank="1" showInputMessage="1" showErrorMessage="1" error="Sarakstā atlasiet Jā vai Nē. Atlasiet ATCELT, nospiediet taustiņu kombināciju ALT+lejupvērstā bultiņa, lai atvērtu nolaižamo sarakstu, un pēc tam nospiediet taustiņu ENTER, lai veiktu atlasi" sqref="B15:B16 B18:B19 B21:B22 B24:B25 B27:B28 B30:B31 B33:B34 B36:B37 B39:B40 B42:B43 B45:B46">
      <formula1>"Jā, Nē"</formula1>
    </dataValidation>
  </dataValidations>
  <hyperlinks>
    <hyperlink ref="A7" r:id="rId1" display="mailto:sportaskola@talsi.lv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ignoredErrors>
    <ignoredError sqref="K46 K41 K26 K20:K21 K15:K17 K23 K32:K33 K37:K38" emptyCellReference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Inventāra cenu aptauja </vt:lpstr>
      <vt:lpstr>'Inventāra cenu aptauja 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Jana Horste</cp:lastModifiedBy>
  <cp:lastPrinted>2021-04-05T18:11:07Z</cp:lastPrinted>
  <dcterms:created xsi:type="dcterms:W3CDTF">2017-09-11T05:50:47Z</dcterms:created>
  <dcterms:modified xsi:type="dcterms:W3CDTF">2021-10-04T06:51:55Z</dcterms:modified>
</cp:coreProperties>
</file>